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2" i="1" l="1"/>
  <c r="B161" i="1" l="1"/>
  <c r="A161" i="1"/>
  <c r="L160" i="1"/>
  <c r="J160" i="1"/>
  <c r="I160" i="1"/>
  <c r="H160" i="1"/>
  <c r="G160" i="1"/>
  <c r="F160" i="1"/>
  <c r="B153" i="1"/>
  <c r="A153" i="1"/>
  <c r="L152" i="1"/>
  <c r="L161" i="1" s="1"/>
  <c r="J152" i="1"/>
  <c r="J161" i="1" s="1"/>
  <c r="I152" i="1"/>
  <c r="I161" i="1" s="1"/>
  <c r="H152" i="1"/>
  <c r="H161" i="1" s="1"/>
  <c r="G152" i="1"/>
  <c r="G161" i="1" s="1"/>
  <c r="F152" i="1"/>
  <c r="F161" i="1" s="1"/>
  <c r="B146" i="1"/>
  <c r="A146" i="1"/>
  <c r="L145" i="1"/>
  <c r="J145" i="1"/>
  <c r="I145" i="1"/>
  <c r="H145" i="1"/>
  <c r="G145" i="1"/>
  <c r="F145" i="1"/>
  <c r="B138" i="1"/>
  <c r="A138" i="1"/>
  <c r="L137" i="1"/>
  <c r="L146" i="1" s="1"/>
  <c r="J137" i="1"/>
  <c r="J146" i="1" s="1"/>
  <c r="I137" i="1"/>
  <c r="I146" i="1" s="1"/>
  <c r="H137" i="1"/>
  <c r="H146" i="1" s="1"/>
  <c r="G137" i="1"/>
  <c r="F137" i="1"/>
  <c r="F146" i="1" s="1"/>
  <c r="B130" i="1"/>
  <c r="A130" i="1"/>
  <c r="L129" i="1"/>
  <c r="J129" i="1"/>
  <c r="I129" i="1"/>
  <c r="H129" i="1"/>
  <c r="G129" i="1"/>
  <c r="F129" i="1"/>
  <c r="B122" i="1"/>
  <c r="A122" i="1"/>
  <c r="L121" i="1"/>
  <c r="L130" i="1" s="1"/>
  <c r="J121" i="1"/>
  <c r="J130" i="1" s="1"/>
  <c r="I121" i="1"/>
  <c r="I130" i="1" s="1"/>
  <c r="H121" i="1"/>
  <c r="H130" i="1" s="1"/>
  <c r="G121" i="1"/>
  <c r="G130" i="1" s="1"/>
  <c r="F121" i="1"/>
  <c r="F130" i="1" s="1"/>
  <c r="B114" i="1"/>
  <c r="A114" i="1"/>
  <c r="L113" i="1"/>
  <c r="J113" i="1"/>
  <c r="I113" i="1"/>
  <c r="H113" i="1"/>
  <c r="G113" i="1"/>
  <c r="F113" i="1"/>
  <c r="B107" i="1"/>
  <c r="A107" i="1"/>
  <c r="L106" i="1"/>
  <c r="L114" i="1" s="1"/>
  <c r="J106" i="1"/>
  <c r="J114" i="1" s="1"/>
  <c r="I106" i="1"/>
  <c r="I114" i="1" s="1"/>
  <c r="H106" i="1"/>
  <c r="H114" i="1" s="1"/>
  <c r="G106" i="1"/>
  <c r="G114" i="1" s="1"/>
  <c r="F106" i="1"/>
  <c r="F114" i="1" s="1"/>
  <c r="B99" i="1"/>
  <c r="A99" i="1"/>
  <c r="L98" i="1"/>
  <c r="J98" i="1"/>
  <c r="I98" i="1"/>
  <c r="H98" i="1"/>
  <c r="G98" i="1"/>
  <c r="F98" i="1"/>
  <c r="B91" i="1"/>
  <c r="A91" i="1"/>
  <c r="L90" i="1"/>
  <c r="L99" i="1" s="1"/>
  <c r="J90" i="1"/>
  <c r="J99" i="1" s="1"/>
  <c r="I90" i="1"/>
  <c r="I99" i="1" s="1"/>
  <c r="H90" i="1"/>
  <c r="H99" i="1" s="1"/>
  <c r="G90" i="1"/>
  <c r="G99" i="1" s="1"/>
  <c r="F90" i="1"/>
  <c r="F99" i="1" s="1"/>
  <c r="B83" i="1"/>
  <c r="A83" i="1"/>
  <c r="L82" i="1"/>
  <c r="J82" i="1"/>
  <c r="I82" i="1"/>
  <c r="H82" i="1"/>
  <c r="G82" i="1"/>
  <c r="F82" i="1"/>
  <c r="B75" i="1"/>
  <c r="A75" i="1"/>
  <c r="L74" i="1"/>
  <c r="L83" i="1" s="1"/>
  <c r="J74" i="1"/>
  <c r="J83" i="1" s="1"/>
  <c r="I74" i="1"/>
  <c r="I83" i="1" s="1"/>
  <c r="H74" i="1"/>
  <c r="H83" i="1" s="1"/>
  <c r="G74" i="1"/>
  <c r="G83" i="1" s="1"/>
  <c r="F74" i="1"/>
  <c r="F83" i="1" s="1"/>
  <c r="B67" i="1"/>
  <c r="A67" i="1"/>
  <c r="L66" i="1"/>
  <c r="J66" i="1"/>
  <c r="I66" i="1"/>
  <c r="H66" i="1"/>
  <c r="G66" i="1"/>
  <c r="F66" i="1"/>
  <c r="B59" i="1"/>
  <c r="A59" i="1"/>
  <c r="L58" i="1"/>
  <c r="L67" i="1" s="1"/>
  <c r="J58" i="1"/>
  <c r="J67" i="1" s="1"/>
  <c r="I58" i="1"/>
  <c r="I67" i="1" s="1"/>
  <c r="H58" i="1"/>
  <c r="H67" i="1" s="1"/>
  <c r="G58" i="1"/>
  <c r="F58" i="1"/>
  <c r="F67" i="1" s="1"/>
  <c r="B51" i="1"/>
  <c r="A51" i="1"/>
  <c r="L50" i="1"/>
  <c r="J50" i="1"/>
  <c r="I50" i="1"/>
  <c r="H50" i="1"/>
  <c r="G50" i="1"/>
  <c r="F50" i="1"/>
  <c r="B43" i="1"/>
  <c r="A43" i="1"/>
  <c r="L42" i="1"/>
  <c r="L51" i="1" s="1"/>
  <c r="J42" i="1"/>
  <c r="J51" i="1" s="1"/>
  <c r="I42" i="1"/>
  <c r="I51" i="1" s="1"/>
  <c r="H42" i="1"/>
  <c r="H51" i="1" s="1"/>
  <c r="G42" i="1"/>
  <c r="F42" i="1"/>
  <c r="F51" i="1" s="1"/>
  <c r="B36" i="1"/>
  <c r="A36" i="1"/>
  <c r="L35" i="1"/>
  <c r="J35" i="1"/>
  <c r="I35" i="1"/>
  <c r="H35" i="1"/>
  <c r="G35" i="1"/>
  <c r="F35" i="1"/>
  <c r="B29" i="1"/>
  <c r="A29" i="1"/>
  <c r="L28" i="1"/>
  <c r="L36" i="1" s="1"/>
  <c r="J28" i="1"/>
  <c r="J36" i="1" s="1"/>
  <c r="I28" i="1"/>
  <c r="I36" i="1" s="1"/>
  <c r="H28" i="1"/>
  <c r="H36" i="1" s="1"/>
  <c r="G28" i="1"/>
  <c r="G36" i="1" s="1"/>
  <c r="F28" i="1"/>
  <c r="F36" i="1" s="1"/>
  <c r="B21" i="1"/>
  <c r="A21" i="1"/>
  <c r="L20" i="1"/>
  <c r="J20" i="1"/>
  <c r="I20" i="1"/>
  <c r="H20" i="1"/>
  <c r="G20" i="1"/>
  <c r="F20" i="1"/>
  <c r="B13" i="1"/>
  <c r="A13" i="1"/>
  <c r="L12" i="1"/>
  <c r="L21" i="1" s="1"/>
  <c r="L162" i="1" s="1"/>
  <c r="J12" i="1"/>
  <c r="J21" i="1" s="1"/>
  <c r="I12" i="1"/>
  <c r="I21" i="1" s="1"/>
  <c r="H12" i="1"/>
  <c r="H21" i="1" s="1"/>
  <c r="H162" i="1" s="1"/>
  <c r="G12" i="1"/>
  <c r="G21" i="1" s="1"/>
  <c r="F12" i="1"/>
  <c r="F21" i="1" s="1"/>
  <c r="G146" i="1" l="1"/>
  <c r="F162" i="1"/>
  <c r="J162" i="1"/>
  <c r="G67" i="1"/>
  <c r="G51" i="1"/>
  <c r="I162" i="1"/>
  <c r="G162" i="1" l="1"/>
</calcChain>
</file>

<file path=xl/sharedStrings.xml><?xml version="1.0" encoding="utf-8"?>
<sst xmlns="http://schemas.openxmlformats.org/spreadsheetml/2006/main" count="881" uniqueCount="387">
  <si>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</si>
  <si>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</si>
  <si>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</si>
  <si>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</si>
  <si>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</si>
  <si>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</si>
  <si>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</si>
  <si>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</si>
  <si>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</si>
  <si>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</si>
  <si>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</si>
  <si>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</si>
  <si>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</si>
  <si>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</si>
  <si>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</si>
  <si>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</si>
  <si>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</si>
  <si>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</si>
  <si>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</si>
  <si>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</si>
  <si>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</si>
  <si>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</si>
  <si>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</si>
  <si>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</si>
  <si>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</si>
  <si>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</si>
  <si>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</si>
  <si>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</si>
  <si>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</si>
  <si>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</si>
  <si>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</si>
  <si>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</si>
  <si>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</si>
  <si>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</si>
  <si>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</si>
  <si>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</si>
  <si>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</si>
  <si>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</si>
  <si>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гастрономия</t>
  </si>
  <si>
    <t>хлеб чёрн.</t>
  </si>
  <si>
    <t>хлеб белый</t>
  </si>
  <si>
    <r>
      <rPr>
        <sz val="10.5"/>
        <rFont val="Calibri"/>
        <family val="2"/>
      </rPr>
      <t>54-22</t>
    </r>
    <r>
      <rPr>
        <sz val="10.5"/>
        <rFont val="Arial"/>
        <family val="2"/>
      </rPr>
      <t>гн</t>
    </r>
    <r>
      <rPr>
        <sz val="10.5"/>
        <rFont val="Calibri"/>
        <family val="2"/>
      </rPr>
      <t>-2020</t>
    </r>
  </si>
  <si>
    <r>
      <rPr>
        <sz val="10.5"/>
        <rFont val="Arial"/>
        <family val="2"/>
      </rPr>
      <t>ПР</t>
    </r>
  </si>
  <si>
    <r>
      <rPr>
        <sz val="10.5"/>
        <rFont val="Arial"/>
        <family val="2"/>
      </rPr>
      <t xml:space="preserve">Масло сливочное </t>
    </r>
    <r>
      <rPr>
        <sz val="10.5"/>
        <rFont val="Calibri"/>
        <family val="2"/>
      </rPr>
      <t>(</t>
    </r>
    <r>
      <rPr>
        <sz val="10.5"/>
        <rFont val="Arial"/>
        <family val="2"/>
      </rPr>
      <t>порциями</t>
    </r>
    <r>
      <rPr>
        <sz val="10.5"/>
        <rFont val="Calibri"/>
        <family val="2"/>
      </rPr>
      <t>)</t>
    </r>
  </si>
  <si>
    <r>
      <rPr>
        <sz val="10.5"/>
        <rFont val="Arial"/>
        <family val="2"/>
      </rPr>
      <t>Каша вязкая молочная из риса с маслом сливочным</t>
    </r>
  </si>
  <si>
    <r>
      <rPr>
        <sz val="10.5"/>
        <rFont val="Arial"/>
        <family val="2"/>
      </rPr>
      <t>Какао с молоком сгущенным</t>
    </r>
  </si>
  <si>
    <r>
      <rPr>
        <sz val="10.5"/>
        <rFont val="Arial"/>
        <family val="2"/>
      </rPr>
      <t>Хлеб ржано</t>
    </r>
    <r>
      <rPr>
        <sz val="10.5"/>
        <rFont val="Calibri"/>
        <family val="2"/>
      </rPr>
      <t>-</t>
    </r>
    <r>
      <rPr>
        <sz val="10.5"/>
        <rFont val="Arial"/>
        <family val="2"/>
      </rPr>
      <t>пшеничный</t>
    </r>
  </si>
  <si>
    <r>
      <rPr>
        <sz val="10.5"/>
        <rFont val="Arial"/>
        <family val="2"/>
      </rPr>
      <t>Хлеб пшеничный</t>
    </r>
  </si>
  <si>
    <r>
      <rPr>
        <sz val="10.5"/>
        <rFont val="Arial"/>
        <family val="2"/>
      </rPr>
      <t>Фрукты свежие</t>
    </r>
  </si>
  <si>
    <t>150/5</t>
  </si>
  <si>
    <t>0,08</t>
  </si>
  <si>
    <t>7,25</t>
  </si>
  <si>
    <t>0,13</t>
  </si>
  <si>
    <t>5,95</t>
  </si>
  <si>
    <t>7,10</t>
  </si>
  <si>
    <t>44,95</t>
  </si>
  <si>
    <t>3,15</t>
  </si>
  <si>
    <t>2,97</t>
  </si>
  <si>
    <t>20,07</t>
  </si>
  <si>
    <t>1,12</t>
  </si>
  <si>
    <t>0,22</t>
  </si>
  <si>
    <t>9,88</t>
  </si>
  <si>
    <t>2,37</t>
  </si>
  <si>
    <t>0,30</t>
  </si>
  <si>
    <t>14,49</t>
  </si>
  <si>
    <t>1,60</t>
  </si>
  <si>
    <t>0,40</t>
  </si>
  <si>
    <t>15,00</t>
  </si>
  <si>
    <t>66,00</t>
  </si>
  <si>
    <t>267,50</t>
  </si>
  <si>
    <t>120,06</t>
  </si>
  <si>
    <t>45,98</t>
  </si>
  <si>
    <t>70,50</t>
  </si>
  <si>
    <t>76,00</t>
  </si>
  <si>
    <t>МОУ Ветлужская школа №2</t>
  </si>
  <si>
    <r>
      <rPr>
        <sz val="10.5"/>
        <rFont val="Arial"/>
        <family val="2"/>
      </rPr>
      <t xml:space="preserve">Огурцы соленые </t>
    </r>
    <r>
      <rPr>
        <sz val="10.5"/>
        <rFont val="Calibri"/>
        <family val="2"/>
      </rPr>
      <t>(</t>
    </r>
    <r>
      <rPr>
        <sz val="10.5"/>
        <rFont val="Arial"/>
        <family val="2"/>
      </rPr>
      <t>порциями</t>
    </r>
    <r>
      <rPr>
        <sz val="10.5"/>
        <rFont val="Calibri"/>
        <family val="2"/>
      </rPr>
      <t>)</t>
    </r>
  </si>
  <si>
    <r>
      <rPr>
        <sz val="10.5"/>
        <rFont val="Arial"/>
        <family val="2"/>
      </rPr>
      <t>Щи из свежей капусты с картофелем</t>
    </r>
  </si>
  <si>
    <r>
      <rPr>
        <sz val="10.5"/>
        <rFont val="Arial"/>
        <family val="2"/>
      </rPr>
      <t>Гуляш</t>
    </r>
  </si>
  <si>
    <r>
      <rPr>
        <sz val="10.5"/>
        <rFont val="Arial"/>
        <family val="2"/>
      </rPr>
      <t>Макаронные изделия отварные</t>
    </r>
  </si>
  <si>
    <r>
      <rPr>
        <sz val="10.5"/>
        <rFont val="Arial"/>
        <family val="2"/>
      </rPr>
      <t>Сок фруктовый или овощной</t>
    </r>
  </si>
  <si>
    <t>0,48</t>
  </si>
  <si>
    <t>0,06</t>
  </si>
  <si>
    <t>1,02</t>
  </si>
  <si>
    <t>1,41</t>
  </si>
  <si>
    <t>3,96</t>
  </si>
  <si>
    <t>6,32</t>
  </si>
  <si>
    <t>10,83</t>
  </si>
  <si>
    <t>13,76</t>
  </si>
  <si>
    <t>4,17</t>
  </si>
  <si>
    <t>5,52</t>
  </si>
  <si>
    <t>4,52</t>
  </si>
  <si>
    <t>26,45</t>
  </si>
  <si>
    <t>0,60</t>
  </si>
  <si>
    <t>32,60</t>
  </si>
  <si>
    <t>1,40</t>
  </si>
  <si>
    <t>0,28</t>
  </si>
  <si>
    <t>12,35</t>
  </si>
  <si>
    <t>3,56</t>
  </si>
  <si>
    <t>0,45</t>
  </si>
  <si>
    <t>21,74</t>
  </si>
  <si>
    <t>7,80</t>
  </si>
  <si>
    <t>71,80</t>
  </si>
  <si>
    <t>167,71</t>
  </si>
  <si>
    <t>168,45</t>
  </si>
  <si>
    <t>136,40</t>
  </si>
  <si>
    <t>57,48</t>
  </si>
  <si>
    <t>105,75</t>
  </si>
  <si>
    <t>конд.изделия</t>
  </si>
  <si>
    <r>
      <rPr>
        <sz val="10.5"/>
        <rFont val="Arial"/>
        <family val="2"/>
      </rPr>
      <t>Горошек зеленый</t>
    </r>
  </si>
  <si>
    <r>
      <rPr>
        <sz val="10.5"/>
        <rFont val="Arial"/>
        <family val="2"/>
      </rPr>
      <t>Омлет натуральный</t>
    </r>
  </si>
  <si>
    <r>
      <rPr>
        <sz val="10.5"/>
        <rFont val="Arial"/>
        <family val="2"/>
      </rPr>
      <t>Напиток из шиповника</t>
    </r>
  </si>
  <si>
    <r>
      <rPr>
        <sz val="10.5"/>
        <rFont val="Arial"/>
        <family val="2"/>
      </rPr>
      <t>Кондитерские изделия</t>
    </r>
  </si>
  <si>
    <t>1,70</t>
  </si>
  <si>
    <t>0,10</t>
  </si>
  <si>
    <t>3,50</t>
  </si>
  <si>
    <t>12,70</t>
  </si>
  <si>
    <t>18,00</t>
  </si>
  <si>
    <t>3,30</t>
  </si>
  <si>
    <t>0,20</t>
  </si>
  <si>
    <t>15,20</t>
  </si>
  <si>
    <t>4,25</t>
  </si>
  <si>
    <t>5,65</t>
  </si>
  <si>
    <t>34,85</t>
  </si>
  <si>
    <t>22,10</t>
  </si>
  <si>
    <t>225,50</t>
  </si>
  <si>
    <t>65,30</t>
  </si>
  <si>
    <t>207,00</t>
  </si>
  <si>
    <r>
      <rPr>
        <sz val="10.5"/>
        <rFont val="Calibri"/>
        <family val="2"/>
      </rPr>
      <t>54-20</t>
    </r>
    <r>
      <rPr>
        <sz val="10.5"/>
        <rFont val="Arial"/>
        <family val="2"/>
      </rPr>
      <t>з</t>
    </r>
    <r>
      <rPr>
        <sz val="10.5"/>
        <rFont val="Calibri"/>
        <family val="2"/>
      </rPr>
      <t>-2020</t>
    </r>
  </si>
  <si>
    <r>
      <rPr>
        <sz val="10.5"/>
        <rFont val="Calibri"/>
        <family val="2"/>
      </rPr>
      <t>54-13</t>
    </r>
    <r>
      <rPr>
        <sz val="10.5"/>
        <rFont val="Arial"/>
        <family val="2"/>
      </rPr>
      <t>хн</t>
    </r>
    <r>
      <rPr>
        <sz val="10.5"/>
        <rFont val="Calibri"/>
        <family val="2"/>
      </rPr>
      <t>-2020</t>
    </r>
  </si>
  <si>
    <r>
      <rPr>
        <sz val="10.5"/>
        <rFont val="Arial"/>
        <family val="2"/>
      </rPr>
      <t>Капуста квашеная</t>
    </r>
  </si>
  <si>
    <r>
      <rPr>
        <sz val="10.5"/>
        <rFont val="Arial"/>
        <family val="2"/>
      </rPr>
      <t>Борщ с капустой и картофелем</t>
    </r>
  </si>
  <si>
    <r>
      <rPr>
        <sz val="10.5"/>
        <rFont val="Arial"/>
        <family val="2"/>
      </rPr>
      <t>Жаркое по</t>
    </r>
    <r>
      <rPr>
        <sz val="10.5"/>
        <rFont val="Calibri"/>
        <family val="2"/>
      </rPr>
      <t>-</t>
    </r>
    <r>
      <rPr>
        <sz val="10.5"/>
        <rFont val="Arial"/>
        <family val="2"/>
      </rPr>
      <t>домашнему из филе птицы</t>
    </r>
  </si>
  <si>
    <r>
      <rPr>
        <sz val="10.5"/>
        <rFont val="Arial"/>
        <family val="2"/>
      </rPr>
      <t>Кисель фруктовый</t>
    </r>
  </si>
  <si>
    <t>3,00</t>
  </si>
  <si>
    <t>5,07</t>
  </si>
  <si>
    <t>1,44</t>
  </si>
  <si>
    <t>3,94</t>
  </si>
  <si>
    <t>8,75</t>
  </si>
  <si>
    <t>17,15</t>
  </si>
  <si>
    <t>19,19</t>
  </si>
  <si>
    <t>24,74</t>
  </si>
  <si>
    <t>0,11</t>
  </si>
  <si>
    <t>0,00</t>
  </si>
  <si>
    <t>27,59</t>
  </si>
  <si>
    <t>51,42</t>
  </si>
  <si>
    <t>83,00</t>
  </si>
  <si>
    <t>310,74</t>
  </si>
  <si>
    <t>108,00</t>
  </si>
  <si>
    <r>
      <rPr>
        <sz val="10.5"/>
        <rFont val="Calibri"/>
        <family val="2"/>
      </rPr>
      <t>54-28</t>
    </r>
    <r>
      <rPr>
        <sz val="10.5"/>
        <rFont val="Arial"/>
        <family val="2"/>
      </rPr>
      <t>м</t>
    </r>
    <r>
      <rPr>
        <sz val="10.5"/>
        <rFont val="Calibri"/>
        <family val="2"/>
      </rPr>
      <t>-2020</t>
    </r>
  </si>
  <si>
    <t>молочная продукция</t>
  </si>
  <si>
    <r>
      <rPr>
        <sz val="10.5"/>
        <rFont val="Arial"/>
        <family val="2"/>
      </rPr>
      <t xml:space="preserve">Сыр полутвердый </t>
    </r>
    <r>
      <rPr>
        <sz val="10.5"/>
        <rFont val="Calibri"/>
        <family val="2"/>
      </rPr>
      <t>(</t>
    </r>
    <r>
      <rPr>
        <sz val="10.5"/>
        <rFont val="Arial"/>
        <family val="2"/>
      </rPr>
      <t>порциями</t>
    </r>
    <r>
      <rPr>
        <sz val="10.5"/>
        <rFont val="Calibri"/>
        <family val="2"/>
      </rPr>
      <t>)</t>
    </r>
  </si>
  <si>
    <r>
      <rPr>
        <sz val="10.5"/>
        <rFont val="Arial"/>
        <family val="2"/>
      </rPr>
      <t xml:space="preserve">Каша вязкая молочная пшенная с
</t>
    </r>
    <r>
      <rPr>
        <sz val="10.5"/>
        <rFont val="Arial"/>
        <family val="2"/>
      </rPr>
      <t>маслом сливочным</t>
    </r>
  </si>
  <si>
    <r>
      <rPr>
        <sz val="10.5"/>
        <rFont val="Arial"/>
        <family val="2"/>
      </rPr>
      <t>Кофейный напиток с молоком</t>
    </r>
  </si>
  <si>
    <r>
      <rPr>
        <sz val="10.5"/>
        <rFont val="Arial"/>
        <family val="2"/>
      </rPr>
      <t>Йогурт</t>
    </r>
  </si>
  <si>
    <t>3,48</t>
  </si>
  <si>
    <t>4,43</t>
  </si>
  <si>
    <t>6,45</t>
  </si>
  <si>
    <t>34,45</t>
  </si>
  <si>
    <t>4,22</t>
  </si>
  <si>
    <t>3,89</t>
  </si>
  <si>
    <t>12,44</t>
  </si>
  <si>
    <t>3,16</t>
  </si>
  <si>
    <t>19,32</t>
  </si>
  <si>
    <t>7,50</t>
  </si>
  <si>
    <t>4,80</t>
  </si>
  <si>
    <t>5,25</t>
  </si>
  <si>
    <t>54,00</t>
  </si>
  <si>
    <t>228,75</t>
  </si>
  <si>
    <t>101,33</t>
  </si>
  <si>
    <t>94,00</t>
  </si>
  <si>
    <t>102,00</t>
  </si>
  <si>
    <r>
      <rPr>
        <sz val="10.5"/>
        <rFont val="Calibri"/>
        <family val="2"/>
      </rPr>
      <t>54-23</t>
    </r>
    <r>
      <rPr>
        <sz val="10.5"/>
        <rFont val="Arial"/>
        <family val="2"/>
      </rPr>
      <t>гн</t>
    </r>
    <r>
      <rPr>
        <sz val="10.5"/>
        <rFont val="Calibri"/>
        <family val="2"/>
      </rPr>
      <t>-2020</t>
    </r>
  </si>
  <si>
    <t>салат</t>
  </si>
  <si>
    <r>
      <rPr>
        <sz val="10.5"/>
        <rFont val="Arial"/>
        <family val="2"/>
      </rPr>
      <t>Салат из свеклы отварной</t>
    </r>
  </si>
  <si>
    <r>
      <rPr>
        <sz val="10.5"/>
        <rFont val="Arial"/>
        <family val="2"/>
      </rPr>
      <t>Суп картофельный с макаронными изделиями</t>
    </r>
  </si>
  <si>
    <r>
      <rPr>
        <sz val="10.5"/>
        <rFont val="Arial"/>
        <family val="2"/>
      </rPr>
      <t>Котлеты по</t>
    </r>
    <r>
      <rPr>
        <sz val="10.5"/>
        <rFont val="Calibri"/>
        <family val="2"/>
      </rPr>
      <t>-</t>
    </r>
    <r>
      <rPr>
        <sz val="10.5"/>
        <rFont val="Arial"/>
        <family val="2"/>
      </rPr>
      <t>хлыновски</t>
    </r>
  </si>
  <si>
    <r>
      <rPr>
        <sz val="10.5"/>
        <rFont val="Arial"/>
        <family val="2"/>
      </rPr>
      <t>Рис отварной</t>
    </r>
  </si>
  <si>
    <r>
      <rPr>
        <sz val="10.5"/>
        <rFont val="Arial"/>
        <family val="2"/>
      </rPr>
      <t>Компот из смеси сухофруктов</t>
    </r>
  </si>
  <si>
    <t>0,96</t>
  </si>
  <si>
    <t>3,60</t>
  </si>
  <si>
    <t>6,60</t>
  </si>
  <si>
    <t>2,15</t>
  </si>
  <si>
    <t>2,27</t>
  </si>
  <si>
    <t>13,97</t>
  </si>
  <si>
    <t>12,20</t>
  </si>
  <si>
    <t>13,50</t>
  </si>
  <si>
    <t>12,77</t>
  </si>
  <si>
    <t>3,65</t>
  </si>
  <si>
    <t>5,37</t>
  </si>
  <si>
    <t>36,68</t>
  </si>
  <si>
    <t>17,82</t>
  </si>
  <si>
    <t>1,68</t>
  </si>
  <si>
    <t>0,33</t>
  </si>
  <si>
    <t>14,82</t>
  </si>
  <si>
    <t>62,40</t>
  </si>
  <si>
    <t>94,60</t>
  </si>
  <si>
    <t>221,38</t>
  </si>
  <si>
    <t>209,70</t>
  </si>
  <si>
    <t>72,90</t>
  </si>
  <si>
    <t>68,97</t>
  </si>
  <si>
    <r>
      <rPr>
        <sz val="10.5"/>
        <rFont val="Calibri"/>
        <family val="2"/>
      </rPr>
      <t>9.162.</t>
    </r>
  </si>
  <si>
    <r>
      <rPr>
        <sz val="10.5"/>
        <rFont val="Calibri"/>
        <family val="2"/>
      </rPr>
      <t>54-1</t>
    </r>
    <r>
      <rPr>
        <sz val="10.5"/>
        <rFont val="Arial"/>
        <family val="2"/>
      </rPr>
      <t>хн</t>
    </r>
    <r>
      <rPr>
        <sz val="10.5"/>
        <rFont val="Calibri"/>
        <family val="2"/>
      </rPr>
      <t>-2020</t>
    </r>
  </si>
  <si>
    <t>молочный напиток</t>
  </si>
  <si>
    <r>
      <rPr>
        <sz val="10.5"/>
        <rFont val="Arial"/>
        <family val="2"/>
      </rPr>
      <t>Икра овощная</t>
    </r>
  </si>
  <si>
    <r>
      <rPr>
        <sz val="10.5"/>
        <rFont val="Arial"/>
        <family val="2"/>
      </rPr>
      <t>Макароны отварные с сыром</t>
    </r>
  </si>
  <si>
    <r>
      <rPr>
        <sz val="10.5"/>
        <rFont val="Arial"/>
        <family val="2"/>
      </rPr>
      <t>Чай с сахаром</t>
    </r>
  </si>
  <si>
    <r>
      <rPr>
        <sz val="10.5"/>
        <rFont val="Arial"/>
        <family val="2"/>
      </rPr>
      <t>Ряженка</t>
    </r>
  </si>
  <si>
    <t>5,40</t>
  </si>
  <si>
    <t>7,90</t>
  </si>
  <si>
    <t>7,20</t>
  </si>
  <si>
    <t>28,60</t>
  </si>
  <si>
    <t>6,50</t>
  </si>
  <si>
    <t>1,58</t>
  </si>
  <si>
    <t>9,66</t>
  </si>
  <si>
    <t>4,35</t>
  </si>
  <si>
    <t>3,75</t>
  </si>
  <si>
    <t>6,30</t>
  </si>
  <si>
    <t>81,60</t>
  </si>
  <si>
    <t>210,80</t>
  </si>
  <si>
    <t>26,80</t>
  </si>
  <si>
    <t>47,00</t>
  </si>
  <si>
    <t>81,00</t>
  </si>
  <si>
    <r>
      <rPr>
        <sz val="10.5"/>
        <rFont val="Calibri"/>
        <family val="2"/>
      </rPr>
      <t>54-3</t>
    </r>
    <r>
      <rPr>
        <sz val="10.5"/>
        <rFont val="Arial"/>
        <family val="2"/>
      </rPr>
      <t>г</t>
    </r>
    <r>
      <rPr>
        <sz val="10.5"/>
        <rFont val="Calibri"/>
        <family val="2"/>
      </rPr>
      <t>-2020</t>
    </r>
  </si>
  <si>
    <r>
      <rPr>
        <sz val="10.5"/>
        <rFont val="Calibri"/>
        <family val="2"/>
      </rPr>
      <t>54-2</t>
    </r>
    <r>
      <rPr>
        <sz val="10.5"/>
        <rFont val="Arial"/>
        <family val="2"/>
      </rPr>
      <t>гн</t>
    </r>
    <r>
      <rPr>
        <sz val="10.5"/>
        <rFont val="Calibri"/>
        <family val="2"/>
      </rPr>
      <t>-2020</t>
    </r>
  </si>
  <si>
    <r>
      <rPr>
        <sz val="10.5"/>
        <rFont val="Arial"/>
        <family val="2"/>
      </rPr>
      <t>Винегрет</t>
    </r>
  </si>
  <si>
    <r>
      <rPr>
        <sz val="10.5"/>
        <rFont val="Arial"/>
        <family val="2"/>
      </rPr>
      <t>Рассольник ленинградский</t>
    </r>
  </si>
  <si>
    <r>
      <rPr>
        <sz val="10.5"/>
        <rFont val="Arial"/>
        <family val="2"/>
      </rPr>
      <t>Котлета рыбная Любительская</t>
    </r>
  </si>
  <si>
    <r>
      <rPr>
        <sz val="10.5"/>
        <rFont val="Arial"/>
        <family val="2"/>
      </rPr>
      <t>Картофельное пюре</t>
    </r>
  </si>
  <si>
    <t>0,84</t>
  </si>
  <si>
    <t>6,02</t>
  </si>
  <si>
    <t>4,37</t>
  </si>
  <si>
    <t>1,61</t>
  </si>
  <si>
    <t>4,07</t>
  </si>
  <si>
    <t>9,58</t>
  </si>
  <si>
    <t>12,90</t>
  </si>
  <si>
    <t>4,00</t>
  </si>
  <si>
    <t>6,10</t>
  </si>
  <si>
    <t>3,06</t>
  </si>
  <si>
    <t>20,44</t>
  </si>
  <si>
    <t>75,06</t>
  </si>
  <si>
    <t>85,80</t>
  </si>
  <si>
    <t>112,20</t>
  </si>
  <si>
    <t>137,25</t>
  </si>
  <si>
    <t>табл № 6</t>
  </si>
  <si>
    <t xml:space="preserve"> гастрономия</t>
  </si>
  <si>
    <t>гор. блюдо</t>
  </si>
  <si>
    <r>
      <rPr>
        <sz val="10.5"/>
        <rFont val="Arial"/>
        <family val="2"/>
      </rPr>
      <t xml:space="preserve">Каша </t>
    </r>
    <r>
      <rPr>
        <sz val="10.5"/>
        <rFont val="Calibri"/>
        <family val="2"/>
      </rPr>
      <t>"</t>
    </r>
    <r>
      <rPr>
        <sz val="10.5"/>
        <rFont val="Arial"/>
        <family val="2"/>
      </rPr>
      <t>Дружба</t>
    </r>
    <r>
      <rPr>
        <sz val="10.5"/>
        <rFont val="Calibri"/>
        <family val="2"/>
      </rPr>
      <t>"</t>
    </r>
  </si>
  <si>
    <r>
      <rPr>
        <sz val="10.5"/>
        <rFont val="Arial"/>
        <family val="2"/>
      </rPr>
      <t>Чай с лимоном и сахаром</t>
    </r>
  </si>
  <si>
    <t>5,00</t>
  </si>
  <si>
    <t>6,90</t>
  </si>
  <si>
    <t>23,90</t>
  </si>
  <si>
    <t>6,70</t>
  </si>
  <si>
    <t>1,76</t>
  </si>
  <si>
    <t>0,44</t>
  </si>
  <si>
    <t>16,50</t>
  </si>
  <si>
    <t>178,00</t>
  </si>
  <si>
    <t>27,90</t>
  </si>
  <si>
    <t>83,60</t>
  </si>
  <si>
    <r>
      <rPr>
        <sz val="10.5"/>
        <rFont val="Calibri"/>
        <family val="2"/>
      </rPr>
      <t>54-16</t>
    </r>
    <r>
      <rPr>
        <sz val="10.5"/>
        <rFont val="Arial"/>
        <family val="2"/>
      </rPr>
      <t>к</t>
    </r>
    <r>
      <rPr>
        <sz val="10.5"/>
        <rFont val="Calibri"/>
        <family val="2"/>
      </rPr>
      <t>-2020</t>
    </r>
  </si>
  <si>
    <r>
      <rPr>
        <sz val="10.5"/>
        <rFont val="Calibri"/>
        <family val="2"/>
      </rPr>
      <t>54-3</t>
    </r>
    <r>
      <rPr>
        <sz val="10.5"/>
        <rFont val="Arial"/>
        <family val="2"/>
      </rPr>
      <t>гн</t>
    </r>
    <r>
      <rPr>
        <sz val="10.5"/>
        <rFont val="Calibri"/>
        <family val="2"/>
      </rPr>
      <t>-2020</t>
    </r>
  </si>
  <si>
    <r>
      <rPr>
        <sz val="10.5"/>
        <rFont val="Arial"/>
        <family val="2"/>
      </rPr>
      <t xml:space="preserve">Салат </t>
    </r>
    <r>
      <rPr>
        <sz val="10.5"/>
        <rFont val="Calibri"/>
        <family val="2"/>
      </rPr>
      <t>"</t>
    </r>
    <r>
      <rPr>
        <sz val="10.5"/>
        <rFont val="Arial"/>
        <family val="2"/>
      </rPr>
      <t>Степной</t>
    </r>
    <r>
      <rPr>
        <sz val="10.5"/>
        <rFont val="Calibri"/>
        <family val="2"/>
      </rPr>
      <t>"</t>
    </r>
  </si>
  <si>
    <r>
      <rPr>
        <sz val="10.5"/>
        <rFont val="Arial"/>
        <family val="2"/>
      </rPr>
      <t>Суп картофельный с крупой</t>
    </r>
  </si>
  <si>
    <r>
      <rPr>
        <sz val="10.5"/>
        <rFont val="Arial"/>
        <family val="2"/>
      </rPr>
      <t>Тефтели</t>
    </r>
  </si>
  <si>
    <r>
      <rPr>
        <sz val="10.5"/>
        <rFont val="Arial"/>
        <family val="2"/>
      </rPr>
      <t>Каша вязкая гречневая</t>
    </r>
  </si>
  <si>
    <r>
      <rPr>
        <sz val="10.5"/>
        <rFont val="Arial"/>
        <family val="2"/>
      </rPr>
      <t>Компот из свежих яблок</t>
    </r>
  </si>
  <si>
    <t>0,90</t>
  </si>
  <si>
    <t>5,30</t>
  </si>
  <si>
    <t>2,17</t>
  </si>
  <si>
    <t>9,69</t>
  </si>
  <si>
    <t>12,81</t>
  </si>
  <si>
    <t>18,85</t>
  </si>
  <si>
    <t>4,58</t>
  </si>
  <si>
    <t>5,01</t>
  </si>
  <si>
    <t>20,52</t>
  </si>
  <si>
    <t>0,14</t>
  </si>
  <si>
    <t>8,94</t>
  </si>
  <si>
    <t>43,00</t>
  </si>
  <si>
    <t>68,60</t>
  </si>
  <si>
    <t>286,90</t>
  </si>
  <si>
    <t>145,50</t>
  </si>
  <si>
    <t>37,35</t>
  </si>
  <si>
    <r>
      <rPr>
        <sz val="10.5"/>
        <rFont val="Calibri"/>
        <family val="2"/>
      </rPr>
      <t>54-32</t>
    </r>
    <r>
      <rPr>
        <sz val="10.5"/>
        <rFont val="Arial"/>
        <family val="2"/>
      </rPr>
      <t>хн</t>
    </r>
    <r>
      <rPr>
        <sz val="10.5"/>
        <rFont val="Calibri"/>
        <family val="2"/>
      </rPr>
      <t>-2020</t>
    </r>
  </si>
  <si>
    <r>
      <rPr>
        <sz val="10.5"/>
        <rFont val="Arial"/>
        <family val="2"/>
      </rPr>
      <t>Яйца вареные</t>
    </r>
  </si>
  <si>
    <r>
      <rPr>
        <sz val="10.5"/>
        <rFont val="Arial"/>
        <family val="2"/>
      </rPr>
      <t xml:space="preserve">Каша вязкая молочная из овсяных
</t>
    </r>
    <r>
      <rPr>
        <sz val="10.5"/>
        <rFont val="Arial"/>
        <family val="2"/>
      </rPr>
      <t xml:space="preserve">хлопьев </t>
    </r>
    <r>
      <rPr>
        <sz val="10.5"/>
        <rFont val="Calibri"/>
        <family val="2"/>
      </rPr>
      <t>"</t>
    </r>
    <r>
      <rPr>
        <sz val="10.5"/>
        <rFont val="Arial"/>
        <family val="2"/>
      </rPr>
      <t>Геркулес</t>
    </r>
    <r>
      <rPr>
        <sz val="10.5"/>
        <rFont val="Calibri"/>
        <family val="2"/>
      </rPr>
      <t xml:space="preserve">" </t>
    </r>
    <r>
      <rPr>
        <sz val="10.5"/>
        <rFont val="Arial"/>
        <family val="2"/>
      </rPr>
      <t>с маслом сливочным</t>
    </r>
  </si>
  <si>
    <r>
      <rPr>
        <sz val="10.5"/>
        <rFont val="Arial"/>
        <family val="2"/>
      </rPr>
      <t>Кефир</t>
    </r>
  </si>
  <si>
    <t>5,08</t>
  </si>
  <si>
    <t>4,60</t>
  </si>
  <si>
    <t>7,65</t>
  </si>
  <si>
    <t>9,40</t>
  </si>
  <si>
    <t>41,25</t>
  </si>
  <si>
    <t>6,00</t>
  </si>
  <si>
    <t>63,00</t>
  </si>
  <si>
    <t>280,50</t>
  </si>
  <si>
    <t>75,00</t>
  </si>
  <si>
    <r>
      <rPr>
        <sz val="10.5"/>
        <rFont val="Arial"/>
        <family val="2"/>
      </rPr>
      <t>Индейка по</t>
    </r>
    <r>
      <rPr>
        <sz val="10.5"/>
        <rFont val="Calibri"/>
        <family val="2"/>
      </rPr>
      <t>-</t>
    </r>
    <r>
      <rPr>
        <sz val="10.5"/>
        <rFont val="Arial"/>
        <family val="2"/>
      </rPr>
      <t>строгановски</t>
    </r>
  </si>
  <si>
    <r>
      <rPr>
        <sz val="10.5"/>
        <rFont val="Arial"/>
        <family val="2"/>
      </rPr>
      <t>Кисель из сока</t>
    </r>
  </si>
  <si>
    <t>13,41</t>
  </si>
  <si>
    <t>19,81</t>
  </si>
  <si>
    <t>3,88</t>
  </si>
  <si>
    <t>12,96</t>
  </si>
  <si>
    <t>243,30</t>
  </si>
  <si>
    <t>53,73</t>
  </si>
  <si>
    <r>
      <rPr>
        <sz val="10.5"/>
        <rFont val="Arial"/>
        <family val="2"/>
      </rPr>
      <t xml:space="preserve">Салат </t>
    </r>
    <r>
      <rPr>
        <sz val="10.5"/>
        <rFont val="Calibri"/>
        <family val="2"/>
      </rPr>
      <t>"</t>
    </r>
    <r>
      <rPr>
        <sz val="10.5"/>
        <rFont val="Arial"/>
        <family val="2"/>
      </rPr>
      <t>Здоровье</t>
    </r>
    <r>
      <rPr>
        <sz val="10.5"/>
        <rFont val="Calibri"/>
        <family val="2"/>
      </rPr>
      <t>"</t>
    </r>
  </si>
  <si>
    <r>
      <rPr>
        <sz val="10.5"/>
        <rFont val="Arial"/>
        <family val="2"/>
      </rPr>
      <t>Суп картофельный с горохом</t>
    </r>
  </si>
  <si>
    <r>
      <rPr>
        <sz val="10.5"/>
        <rFont val="Arial"/>
        <family val="2"/>
      </rPr>
      <t>Рагу из птицы</t>
    </r>
  </si>
  <si>
    <t>5,49</t>
  </si>
  <si>
    <t>5,27</t>
  </si>
  <si>
    <t>16,54</t>
  </si>
  <si>
    <t>17,50</t>
  </si>
  <si>
    <t>7,00</t>
  </si>
  <si>
    <t>21,00</t>
  </si>
  <si>
    <t>148,25</t>
  </si>
  <si>
    <r>
      <rPr>
        <sz val="10.5"/>
        <rFont val="Calibri"/>
        <family val="2"/>
      </rPr>
      <t>54-22</t>
    </r>
    <r>
      <rPr>
        <sz val="10.5"/>
        <rFont val="Arial"/>
        <family val="2"/>
      </rPr>
      <t>м</t>
    </r>
    <r>
      <rPr>
        <sz val="10.5"/>
        <rFont val="Calibri"/>
        <family val="2"/>
      </rPr>
      <t>-2020</t>
    </r>
  </si>
  <si>
    <r>
      <rPr>
        <sz val="10.5"/>
        <rFont val="Arial"/>
        <family val="2"/>
      </rPr>
      <t>Икра из кабачков</t>
    </r>
  </si>
  <si>
    <r>
      <rPr>
        <sz val="10.5"/>
        <rFont val="Arial"/>
        <family val="2"/>
      </rPr>
      <t>Рыба</t>
    </r>
    <r>
      <rPr>
        <sz val="10.5"/>
        <rFont val="Calibri"/>
        <family val="2"/>
      </rPr>
      <t xml:space="preserve">, </t>
    </r>
    <r>
      <rPr>
        <sz val="10.5"/>
        <rFont val="Arial"/>
        <family val="2"/>
      </rPr>
      <t>запеченная в омлете</t>
    </r>
  </si>
  <si>
    <t>1,08</t>
  </si>
  <si>
    <t>5,34</t>
  </si>
  <si>
    <t>4,62</t>
  </si>
  <si>
    <t>18,38</t>
  </si>
  <si>
    <t>4,83</t>
  </si>
  <si>
    <t>3,21</t>
  </si>
  <si>
    <t>71,40</t>
  </si>
  <si>
    <t>117,50</t>
  </si>
  <si>
    <r>
      <rPr>
        <sz val="10.5"/>
        <rFont val="Arial"/>
        <family val="2"/>
      </rPr>
      <t>Фасоль с соусом</t>
    </r>
  </si>
  <si>
    <t>3,36</t>
  </si>
  <si>
    <t>9,60</t>
  </si>
  <si>
    <t>78,60</t>
  </si>
  <si>
    <r>
      <rPr>
        <sz val="10.5"/>
        <rFont val="Arial"/>
        <family val="2"/>
      </rPr>
      <t>Какао с молоком</t>
    </r>
  </si>
  <si>
    <t>4,14</t>
  </si>
  <si>
    <t>11,25</t>
  </si>
  <si>
    <t>96,48</t>
  </si>
  <si>
    <r>
      <rPr>
        <sz val="10.5"/>
        <rFont val="Calibri"/>
        <family val="2"/>
      </rPr>
      <t>54-21</t>
    </r>
    <r>
      <rPr>
        <sz val="10.5"/>
        <rFont val="Arial"/>
        <family val="2"/>
      </rPr>
      <t>гн</t>
    </r>
    <r>
      <rPr>
        <sz val="10.5"/>
        <rFont val="Calibri"/>
        <family val="2"/>
      </rPr>
      <t>-2020</t>
    </r>
  </si>
  <si>
    <r>
      <rPr>
        <sz val="10.5"/>
        <rFont val="Arial"/>
        <family val="2"/>
      </rPr>
      <t>Суп крестьянский с крупой</t>
    </r>
  </si>
  <si>
    <r>
      <rPr>
        <sz val="10.5"/>
        <rFont val="Arial"/>
        <family val="2"/>
      </rPr>
      <t>Биточки</t>
    </r>
  </si>
  <si>
    <r>
      <rPr>
        <sz val="10.5"/>
        <rFont val="Arial"/>
        <family val="2"/>
      </rPr>
      <t>Картофель отварной</t>
    </r>
    <r>
      <rPr>
        <sz val="10.5"/>
        <rFont val="Calibri"/>
        <family val="2"/>
      </rPr>
      <t xml:space="preserve">, </t>
    </r>
    <r>
      <rPr>
        <sz val="10.5"/>
        <rFont val="Arial"/>
        <family val="2"/>
      </rPr>
      <t>запеченный с растительным маслом</t>
    </r>
  </si>
  <si>
    <t>1,19</t>
  </si>
  <si>
    <t>3,93</t>
  </si>
  <si>
    <t>4,87</t>
  </si>
  <si>
    <t>15,03</t>
  </si>
  <si>
    <t>11,34</t>
  </si>
  <si>
    <t>15,15</t>
  </si>
  <si>
    <t>4,95</t>
  </si>
  <si>
    <t>13,73</t>
  </si>
  <si>
    <t>0,61</t>
  </si>
  <si>
    <t>0,25</t>
  </si>
  <si>
    <t>18,68</t>
  </si>
  <si>
    <t>82,60</t>
  </si>
  <si>
    <t>222,76</t>
  </si>
  <si>
    <t>160,77</t>
  </si>
  <si>
    <t>79,38</t>
  </si>
  <si>
    <t>сладкое</t>
  </si>
  <si>
    <r>
      <rPr>
        <sz val="10.5"/>
        <rFont val="Arial"/>
        <family val="2"/>
      </rPr>
      <t>Пудинг из творога с яблоками</t>
    </r>
  </si>
  <si>
    <r>
      <rPr>
        <sz val="10.5"/>
        <rFont val="Arial"/>
        <family val="2"/>
      </rPr>
      <t>Молоко сгущенное</t>
    </r>
  </si>
  <si>
    <t>19,93</t>
  </si>
  <si>
    <t>21,93</t>
  </si>
  <si>
    <t>1,50</t>
  </si>
  <si>
    <t>0,04</t>
  </si>
  <si>
    <t>11,36</t>
  </si>
  <si>
    <t>3,20</t>
  </si>
  <si>
    <t>302,44</t>
  </si>
  <si>
    <t>52,00</t>
  </si>
  <si>
    <t>68,00</t>
  </si>
  <si>
    <r>
      <rPr>
        <sz val="10.5"/>
        <rFont val="Arial"/>
        <family val="2"/>
      </rPr>
      <t>Салат из свеклы с зеленым горошком</t>
    </r>
  </si>
  <si>
    <r>
      <rPr>
        <sz val="10.5"/>
        <rFont val="Arial"/>
        <family val="2"/>
      </rPr>
      <t>Суп из овощей</t>
    </r>
  </si>
  <si>
    <r>
      <rPr>
        <sz val="10.5"/>
        <rFont val="Arial"/>
        <family val="2"/>
      </rPr>
      <t>Тефтели рыбные</t>
    </r>
  </si>
  <si>
    <r>
      <rPr>
        <sz val="10.5"/>
        <rFont val="Arial"/>
        <family val="2"/>
      </rPr>
      <t>Напиток апельсиновый</t>
    </r>
  </si>
  <si>
    <t>0,99</t>
  </si>
  <si>
    <t>2,47</t>
  </si>
  <si>
    <t>4,38</t>
  </si>
  <si>
    <t>1,27</t>
  </si>
  <si>
    <t>3,99</t>
  </si>
  <si>
    <t>7,32</t>
  </si>
  <si>
    <t>13,22</t>
  </si>
  <si>
    <t>12,88</t>
  </si>
  <si>
    <t>15,28</t>
  </si>
  <si>
    <t>0,18</t>
  </si>
  <si>
    <t>2,24</t>
  </si>
  <si>
    <t>19,76</t>
  </si>
  <si>
    <t>43,74</t>
  </si>
  <si>
    <t>76,20</t>
  </si>
  <si>
    <t>244,00</t>
  </si>
  <si>
    <t>29,70</t>
  </si>
  <si>
    <t>91,96</t>
  </si>
  <si>
    <r>
      <rPr>
        <sz val="10.5"/>
        <rFont val="Calibri"/>
        <family val="2"/>
      </rPr>
      <t>54-14</t>
    </r>
    <r>
      <rPr>
        <sz val="10.5"/>
        <rFont val="Arial"/>
        <family val="2"/>
      </rPr>
      <t>р</t>
    </r>
    <r>
      <rPr>
        <sz val="10.5"/>
        <rFont val="Calibri"/>
        <family val="2"/>
      </rPr>
      <t>-2020</t>
    </r>
  </si>
  <si>
    <r>
      <rPr>
        <sz val="10.5"/>
        <rFont val="Calibri"/>
        <family val="2"/>
      </rPr>
      <t>54-33</t>
    </r>
    <r>
      <rPr>
        <sz val="10.5"/>
        <rFont val="Arial"/>
        <family val="2"/>
      </rPr>
      <t>хн</t>
    </r>
    <r>
      <rPr>
        <sz val="10.5"/>
        <rFont val="Calibri"/>
        <family val="2"/>
      </rPr>
      <t>-2020</t>
    </r>
  </si>
  <si>
    <t>диретор</t>
  </si>
  <si>
    <t>К.Ю. Жуков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</si>
</sst>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.5"/>
      <color rgb="FF000000"/>
      <name val="Calibri"/>
      <family val="2"/>
    </font>
    <font>
      <sz val="10.5"/>
      <name val="Calibri"/>
      <family val="2"/>
    </font>
    <font>
      <sz val="10.5"/>
      <name val="Arial"/>
      <family val="2"/>
    </font>
    <font>
      <sz val="10.5"/>
      <name val="Arial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.5"/>
      <name val="Arial"/>
      <family val="2"/>
      <charset val="204"/>
    </font>
    <font>
      <sz val="11"/>
      <color theme="1"/>
      <name val="Calibri"/>
      <family val="2"/>
      <scheme val="minor"/>
    </font>
    <font>
      <sz val="10.5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0" fillId="0" borderId="0"/>
  </cellStyleXfs>
  <cellXfs count="23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>
      <alignment horizontal="left" vertical="top" wrapText="1"/>
    </xf>
    <xf numFmtId="1" fontId="15" fillId="4" borderId="20" xfId="0" applyNumberFormat="1" applyFont="1" applyFill="1" applyBorder="1" applyAlignment="1">
      <alignment horizontal="center" vertical="center" shrinkToFit="1"/>
    </xf>
    <xf numFmtId="2" fontId="16" fillId="4" borderId="2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top" wrapText="1"/>
    </xf>
    <xf numFmtId="0" fontId="16" fillId="4" borderId="21" xfId="0" applyFont="1" applyFill="1" applyBorder="1" applyAlignment="1">
      <alignment horizontal="center" vertical="center" wrapText="1"/>
    </xf>
    <xf numFmtId="2" fontId="16" fillId="4" borderId="21" xfId="0" applyNumberFormat="1" applyFont="1" applyFill="1" applyBorder="1" applyAlignment="1">
      <alignment horizontal="center" vertical="center" wrapText="1"/>
    </xf>
    <xf numFmtId="1" fontId="15" fillId="4" borderId="21" xfId="0" applyNumberFormat="1" applyFont="1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19" fillId="4" borderId="20" xfId="0" applyFont="1" applyFill="1" applyBorder="1" applyAlignment="1">
      <alignment horizontal="left" vertical="top" wrapText="1"/>
    </xf>
    <xf numFmtId="0" fontId="19" fillId="4" borderId="21" xfId="0" applyFont="1" applyFill="1" applyBorder="1" applyAlignment="1">
      <alignment horizontal="left" vertical="top" wrapText="1"/>
    </xf>
    <xf numFmtId="0" fontId="19" fillId="4" borderId="1" xfId="2" applyFont="1" applyFill="1" applyBorder="1" applyAlignment="1">
      <alignment horizontal="left" vertical="top" wrapText="1"/>
    </xf>
    <xf numFmtId="1" fontId="15" fillId="4" borderId="20" xfId="2" applyNumberFormat="1" applyFont="1" applyFill="1" applyBorder="1" applyAlignment="1">
      <alignment horizontal="center" vertical="center" shrinkToFit="1"/>
    </xf>
    <xf numFmtId="0" fontId="16" fillId="4" borderId="20" xfId="2" applyFont="1" applyFill="1" applyBorder="1" applyAlignment="1">
      <alignment horizontal="center" vertical="center" wrapText="1"/>
    </xf>
    <xf numFmtId="0" fontId="19" fillId="4" borderId="2" xfId="2" applyFont="1" applyFill="1" applyBorder="1" applyAlignment="1">
      <alignment horizontal="left" vertical="top" wrapText="1"/>
    </xf>
    <xf numFmtId="1" fontId="15" fillId="4" borderId="21" xfId="2" applyNumberFormat="1" applyFont="1" applyFill="1" applyBorder="1" applyAlignment="1">
      <alignment horizontal="center" vertical="center" shrinkToFit="1"/>
    </xf>
    <xf numFmtId="0" fontId="16" fillId="4" borderId="21" xfId="2" applyFont="1" applyFill="1" applyBorder="1" applyAlignment="1">
      <alignment horizontal="center" vertical="center" wrapText="1"/>
    </xf>
    <xf numFmtId="0" fontId="20" fillId="4" borderId="2" xfId="2" applyFill="1" applyBorder="1" applyAlignment="1">
      <alignment horizontal="left" vertical="top" wrapText="1"/>
    </xf>
    <xf numFmtId="0" fontId="19" fillId="4" borderId="5" xfId="2" applyFont="1" applyFill="1" applyBorder="1" applyAlignment="1">
      <alignment horizontal="left" vertical="top" wrapText="1"/>
    </xf>
    <xf numFmtId="1" fontId="15" fillId="4" borderId="28" xfId="2" applyNumberFormat="1" applyFont="1" applyFill="1" applyBorder="1" applyAlignment="1">
      <alignment horizontal="center" vertical="center" shrinkToFit="1"/>
    </xf>
    <xf numFmtId="0" fontId="16" fillId="4" borderId="28" xfId="2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top" wrapText="1"/>
    </xf>
    <xf numFmtId="0" fontId="16" fillId="4" borderId="23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left" vertical="top" wrapText="1"/>
    </xf>
    <xf numFmtId="1" fontId="15" fillId="4" borderId="29" xfId="0" applyNumberFormat="1" applyFont="1" applyFill="1" applyBorder="1" applyAlignment="1">
      <alignment horizontal="center" vertical="center" shrinkToFit="1"/>
    </xf>
    <xf numFmtId="0" fontId="16" fillId="4" borderId="29" xfId="0" applyFont="1" applyFill="1" applyBorder="1" applyAlignment="1">
      <alignment horizontal="center" vertical="center" wrapText="1"/>
    </xf>
    <xf numFmtId="1" fontId="11" fillId="4" borderId="30" xfId="0" applyNumberFormat="1" applyFont="1" applyFill="1" applyBorder="1" applyAlignment="1">
      <alignment horizontal="left" vertical="top" shrinkToFit="1"/>
    </xf>
    <xf numFmtId="1" fontId="11" fillId="4" borderId="31" xfId="0" applyNumberFormat="1" applyFont="1" applyFill="1" applyBorder="1" applyAlignment="1">
      <alignment horizontal="left" vertical="top" shrinkToFit="1"/>
    </xf>
    <xf numFmtId="0" fontId="0" fillId="4" borderId="31" xfId="0" applyFill="1" applyBorder="1" applyAlignment="1">
      <alignment horizontal="left" vertical="top" wrapText="1"/>
    </xf>
    <xf numFmtId="0" fontId="19" fillId="4" borderId="31" xfId="0" applyFont="1" applyFill="1" applyBorder="1" applyAlignment="1">
      <alignment horizontal="left" vertical="top" wrapText="1"/>
    </xf>
    <xf numFmtId="0" fontId="16" fillId="4" borderId="4" xfId="0" applyFont="1" applyFill="1" applyBorder="1" applyAlignment="1">
      <alignment horizontal="center" vertical="center" wrapText="1"/>
    </xf>
    <xf numFmtId="1" fontId="15" fillId="4" borderId="2" xfId="2" applyNumberFormat="1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/>
    </xf>
    <xf numFmtId="0" fontId="2" fillId="0" borderId="34" xfId="0" applyFont="1" applyBorder="1"/>
    <xf numFmtId="0" fontId="6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" fontId="16" fillId="4" borderId="38" xfId="1" applyNumberFormat="1" applyFont="1" applyFill="1" applyBorder="1" applyAlignment="1">
      <alignment horizontal="center" vertical="center" wrapText="1"/>
    </xf>
    <xf numFmtId="1" fontId="16" fillId="4" borderId="39" xfId="1" applyNumberFormat="1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1" fontId="11" fillId="4" borderId="41" xfId="0" applyNumberFormat="1" applyFont="1" applyFill="1" applyBorder="1" applyAlignment="1">
      <alignment horizontal="left" vertical="top" shrinkToFit="1"/>
    </xf>
    <xf numFmtId="1" fontId="11" fillId="4" borderId="42" xfId="0" applyNumberFormat="1" applyFont="1" applyFill="1" applyBorder="1" applyAlignment="1">
      <alignment horizontal="left" vertical="top" shrinkToFit="1"/>
    </xf>
    <xf numFmtId="0" fontId="0" fillId="4" borderId="42" xfId="0" applyFill="1" applyBorder="1" applyAlignment="1">
      <alignment horizontal="left" vertical="top" wrapText="1"/>
    </xf>
    <xf numFmtId="0" fontId="19" fillId="4" borderId="42" xfId="0" applyFont="1" applyFill="1" applyBorder="1" applyAlignment="1">
      <alignment horizontal="left" vertical="top" wrapText="1"/>
    </xf>
    <xf numFmtId="0" fontId="0" fillId="0" borderId="37" xfId="0" applyBorder="1"/>
    <xf numFmtId="0" fontId="0" fillId="0" borderId="43" xfId="0" applyBorder="1"/>
    <xf numFmtId="0" fontId="0" fillId="4" borderId="26" xfId="0" applyFill="1" applyBorder="1"/>
    <xf numFmtId="0" fontId="16" fillId="4" borderId="1" xfId="0" applyFont="1" applyFill="1" applyBorder="1" applyAlignment="1">
      <alignment horizontal="center" vertical="center" wrapText="1"/>
    </xf>
    <xf numFmtId="1" fontId="11" fillId="4" borderId="44" xfId="0" applyNumberFormat="1" applyFont="1" applyFill="1" applyBorder="1" applyAlignment="1">
      <alignment horizontal="left" vertical="top" shrinkToFit="1"/>
    </xf>
    <xf numFmtId="0" fontId="0" fillId="4" borderId="16" xfId="0" applyFill="1" applyBorder="1"/>
    <xf numFmtId="1" fontId="11" fillId="4" borderId="45" xfId="0" applyNumberFormat="1" applyFont="1" applyFill="1" applyBorder="1" applyAlignment="1">
      <alignment horizontal="left" vertical="top" shrinkToFit="1"/>
    </xf>
    <xf numFmtId="0" fontId="0" fillId="4" borderId="27" xfId="0" applyFill="1" applyBorder="1"/>
    <xf numFmtId="0" fontId="0" fillId="4" borderId="45" xfId="0" applyFill="1" applyBorder="1" applyAlignment="1">
      <alignment horizontal="left" vertical="top" wrapText="1"/>
    </xf>
    <xf numFmtId="0" fontId="19" fillId="4" borderId="45" xfId="0" applyFont="1" applyFill="1" applyBorder="1" applyAlignment="1">
      <alignment horizontal="left" vertical="top" wrapText="1"/>
    </xf>
    <xf numFmtId="0" fontId="0" fillId="0" borderId="46" xfId="0" applyBorder="1"/>
    <xf numFmtId="0" fontId="0" fillId="0" borderId="47" xfId="0" applyBorder="1"/>
    <xf numFmtId="0" fontId="2" fillId="0" borderId="48" xfId="0" applyFont="1" applyBorder="1" applyAlignment="1">
      <alignment horizontal="center" vertical="top" wrapText="1"/>
    </xf>
    <xf numFmtId="1" fontId="16" fillId="4" borderId="49" xfId="1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4" borderId="17" xfId="0" applyFill="1" applyBorder="1"/>
    <xf numFmtId="0" fontId="19" fillId="4" borderId="28" xfId="0" applyFont="1" applyFill="1" applyBorder="1" applyAlignment="1">
      <alignment horizontal="left" vertical="top" wrapText="1"/>
    </xf>
    <xf numFmtId="1" fontId="15" fillId="4" borderId="28" xfId="0" applyNumberFormat="1" applyFont="1" applyFill="1" applyBorder="1" applyAlignment="1">
      <alignment horizontal="center" vertical="center" shrinkToFi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" fontId="11" fillId="4" borderId="51" xfId="0" applyNumberFormat="1" applyFont="1" applyFill="1" applyBorder="1" applyAlignment="1">
      <alignment horizontal="left" vertical="top" shrinkToFit="1"/>
    </xf>
    <xf numFmtId="0" fontId="1" fillId="3" borderId="5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top" wrapText="1"/>
    </xf>
    <xf numFmtId="0" fontId="2" fillId="3" borderId="32" xfId="0" applyFont="1" applyFill="1" applyBorder="1" applyAlignment="1">
      <alignment horizontal="center" vertical="top" wrapText="1"/>
    </xf>
    <xf numFmtId="0" fontId="20" fillId="4" borderId="26" xfId="2" applyFill="1" applyBorder="1"/>
    <xf numFmtId="1" fontId="15" fillId="4" borderId="1" xfId="2" applyNumberFormat="1" applyFont="1" applyFill="1" applyBorder="1" applyAlignment="1">
      <alignment horizontal="center" vertical="center" shrinkToFit="1"/>
    </xf>
    <xf numFmtId="0" fontId="20" fillId="4" borderId="27" xfId="2" applyFill="1" applyBorder="1"/>
    <xf numFmtId="1" fontId="11" fillId="4" borderId="53" xfId="0" applyNumberFormat="1" applyFont="1" applyFill="1" applyBorder="1" applyAlignment="1">
      <alignment horizontal="left" vertical="top" shrinkToFit="1"/>
    </xf>
    <xf numFmtId="1" fontId="11" fillId="4" borderId="24" xfId="0" applyNumberFormat="1" applyFont="1" applyFill="1" applyBorder="1" applyAlignment="1">
      <alignment horizontal="left" vertical="top" shrinkToFit="1"/>
    </xf>
    <xf numFmtId="0" fontId="0" fillId="4" borderId="24" xfId="0" applyFill="1" applyBorder="1" applyAlignment="1">
      <alignment horizontal="left" vertical="top" wrapText="1"/>
    </xf>
    <xf numFmtId="0" fontId="19" fillId="4" borderId="24" xfId="0" applyFont="1" applyFill="1" applyBorder="1" applyAlignment="1">
      <alignment horizontal="left" vertical="top" wrapText="1"/>
    </xf>
    <xf numFmtId="0" fontId="5" fillId="0" borderId="55" xfId="0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20" fillId="4" borderId="17" xfId="2" applyFill="1" applyBorder="1"/>
    <xf numFmtId="1" fontId="15" fillId="4" borderId="5" xfId="2" applyNumberFormat="1" applyFont="1" applyFill="1" applyBorder="1" applyAlignment="1">
      <alignment horizontal="center" vertical="center" shrinkToFit="1"/>
    </xf>
    <xf numFmtId="1" fontId="11" fillId="4" borderId="37" xfId="0" applyNumberFormat="1" applyFont="1" applyFill="1" applyBorder="1" applyAlignment="1">
      <alignment horizontal="left" vertical="top" shrinkToFit="1"/>
    </xf>
    <xf numFmtId="1" fontId="16" fillId="4" borderId="40" xfId="1" applyNumberFormat="1" applyFont="1" applyFill="1" applyBorder="1" applyAlignment="1">
      <alignment horizontal="center" vertical="center" wrapText="1"/>
    </xf>
    <xf numFmtId="0" fontId="20" fillId="4" borderId="1" xfId="2" applyFill="1" applyBorder="1" applyAlignment="1">
      <alignment horizontal="left" vertical="top" wrapText="1"/>
    </xf>
    <xf numFmtId="0" fontId="16" fillId="4" borderId="1" xfId="2" applyFont="1" applyFill="1" applyBorder="1" applyAlignment="1">
      <alignment horizontal="center" vertical="center" wrapText="1"/>
    </xf>
    <xf numFmtId="0" fontId="16" fillId="4" borderId="53" xfId="2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 wrapText="1"/>
    </xf>
    <xf numFmtId="0" fontId="16" fillId="4" borderId="24" xfId="2" applyFont="1" applyFill="1" applyBorder="1" applyAlignment="1">
      <alignment horizontal="center" vertical="center" wrapText="1"/>
    </xf>
    <xf numFmtId="0" fontId="20" fillId="4" borderId="24" xfId="2" applyFill="1" applyBorder="1" applyAlignment="1">
      <alignment horizontal="left" vertical="top" wrapText="1"/>
    </xf>
    <xf numFmtId="0" fontId="19" fillId="4" borderId="24" xfId="2" applyFont="1" applyFill="1" applyBorder="1" applyAlignment="1">
      <alignment horizontal="left" vertical="top" wrapText="1"/>
    </xf>
    <xf numFmtId="0" fontId="2" fillId="0" borderId="34" xfId="0" applyFont="1" applyBorder="1" applyAlignment="1">
      <alignment horizontal="center" vertical="top" wrapText="1"/>
    </xf>
    <xf numFmtId="1" fontId="11" fillId="4" borderId="24" xfId="2" applyNumberFormat="1" applyFont="1" applyFill="1" applyBorder="1" applyAlignment="1">
      <alignment horizontal="left" vertical="top" shrinkToFit="1"/>
    </xf>
    <xf numFmtId="1" fontId="16" fillId="4" borderId="57" xfId="1" applyNumberFormat="1" applyFont="1" applyFill="1" applyBorder="1" applyAlignment="1">
      <alignment horizontal="center" vertical="center" wrapText="1"/>
    </xf>
    <xf numFmtId="1" fontId="16" fillId="4" borderId="58" xfId="1" applyNumberFormat="1" applyFont="1" applyFill="1" applyBorder="1" applyAlignment="1">
      <alignment horizontal="center" vertical="center" wrapText="1"/>
    </xf>
    <xf numFmtId="0" fontId="20" fillId="4" borderId="12" xfId="2" applyFill="1" applyBorder="1"/>
    <xf numFmtId="0" fontId="20" fillId="4" borderId="14" xfId="2" applyFill="1" applyBorder="1" applyAlignment="1">
      <alignment horizontal="left" vertical="top" wrapText="1"/>
    </xf>
    <xf numFmtId="1" fontId="15" fillId="4" borderId="14" xfId="2" applyNumberFormat="1" applyFont="1" applyFill="1" applyBorder="1" applyAlignment="1">
      <alignment horizontal="center" vertical="center" shrinkToFit="1"/>
    </xf>
    <xf numFmtId="0" fontId="16" fillId="4" borderId="14" xfId="2" applyFont="1" applyFill="1" applyBorder="1" applyAlignment="1">
      <alignment horizontal="center" vertical="center" wrapText="1"/>
    </xf>
    <xf numFmtId="0" fontId="16" fillId="4" borderId="46" xfId="2" applyFont="1" applyFill="1" applyBorder="1" applyAlignment="1">
      <alignment horizontal="center" vertical="center" wrapText="1"/>
    </xf>
    <xf numFmtId="1" fontId="11" fillId="4" borderId="46" xfId="2" applyNumberFormat="1" applyFont="1" applyFill="1" applyBorder="1" applyAlignment="1">
      <alignment horizontal="left" vertical="top" shrinkToFit="1"/>
    </xf>
    <xf numFmtId="0" fontId="20" fillId="4" borderId="53" xfId="2" applyFill="1" applyBorder="1" applyAlignment="1">
      <alignment horizontal="left" vertical="top" wrapText="1"/>
    </xf>
    <xf numFmtId="0" fontId="20" fillId="4" borderId="55" xfId="2" applyFill="1" applyBorder="1"/>
    <xf numFmtId="0" fontId="19" fillId="4" borderId="32" xfId="2" applyFont="1" applyFill="1" applyBorder="1" applyAlignment="1">
      <alignment horizontal="left" vertical="top" wrapText="1"/>
    </xf>
    <xf numFmtId="1" fontId="15" fillId="4" borderId="32" xfId="2" applyNumberFormat="1" applyFont="1" applyFill="1" applyBorder="1" applyAlignment="1">
      <alignment horizontal="center" vertical="center" shrinkToFit="1"/>
    </xf>
    <xf numFmtId="0" fontId="16" fillId="4" borderId="32" xfId="2" applyFont="1" applyFill="1" applyBorder="1" applyAlignment="1">
      <alignment horizontal="center" vertical="center" wrapText="1"/>
    </xf>
    <xf numFmtId="0" fontId="16" fillId="4" borderId="59" xfId="2" applyFont="1" applyFill="1" applyBorder="1" applyAlignment="1">
      <alignment horizontal="center" vertical="center" wrapText="1"/>
    </xf>
    <xf numFmtId="1" fontId="11" fillId="4" borderId="59" xfId="2" applyNumberFormat="1" applyFont="1" applyFill="1" applyBorder="1" applyAlignment="1">
      <alignment horizontal="left" vertical="top" shrinkToFi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1" fontId="17" fillId="4" borderId="40" xfId="0" applyNumberFormat="1" applyFont="1" applyFill="1" applyBorder="1" applyAlignment="1" applyProtection="1">
      <alignment horizontal="center" vertical="center"/>
      <protection locked="0"/>
    </xf>
    <xf numFmtId="0" fontId="19" fillId="4" borderId="41" xfId="0" applyFont="1" applyFill="1" applyBorder="1" applyAlignment="1">
      <alignment horizontal="left" vertical="top" wrapText="1"/>
    </xf>
    <xf numFmtId="1" fontId="11" fillId="4" borderId="60" xfId="0" applyNumberFormat="1" applyFont="1" applyFill="1" applyBorder="1" applyAlignment="1">
      <alignment horizontal="left" vertical="top" shrinkToFit="1"/>
    </xf>
    <xf numFmtId="0" fontId="0" fillId="4" borderId="18" xfId="0" applyFill="1" applyBorder="1"/>
    <xf numFmtId="0" fontId="16" fillId="4" borderId="6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1" fontId="11" fillId="4" borderId="62" xfId="0" applyNumberFormat="1" applyFont="1" applyFill="1" applyBorder="1" applyAlignment="1">
      <alignment horizontal="left" vertical="top" shrinkToFit="1"/>
    </xf>
    <xf numFmtId="0" fontId="0" fillId="4" borderId="12" xfId="0" applyFill="1" applyBorder="1" applyAlignment="1">
      <alignment horizontal="left" vertical="top"/>
    </xf>
    <xf numFmtId="0" fontId="17" fillId="4" borderId="57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left" vertical="top" wrapText="1"/>
    </xf>
    <xf numFmtId="0" fontId="19" fillId="4" borderId="3" xfId="0" applyFont="1" applyFill="1" applyBorder="1" applyAlignment="1">
      <alignment horizontal="left" vertical="top" wrapText="1"/>
    </xf>
    <xf numFmtId="1" fontId="11" fillId="4" borderId="19" xfId="0" applyNumberFormat="1" applyFont="1" applyFill="1" applyBorder="1" applyAlignment="1">
      <alignment horizontal="left" vertical="top" shrinkToFit="1"/>
    </xf>
    <xf numFmtId="0" fontId="0" fillId="4" borderId="4" xfId="0" applyFill="1" applyBorder="1" applyAlignment="1">
      <alignment horizontal="left" vertical="top" wrapText="1"/>
    </xf>
    <xf numFmtId="1" fontId="15" fillId="4" borderId="64" xfId="0" applyNumberFormat="1" applyFont="1" applyFill="1" applyBorder="1" applyAlignment="1">
      <alignment horizontal="center" vertical="center" shrinkToFit="1"/>
    </xf>
    <xf numFmtId="0" fontId="16" fillId="4" borderId="64" xfId="0" applyFont="1" applyFill="1" applyBorder="1" applyAlignment="1">
      <alignment horizontal="center" vertical="center" wrapText="1"/>
    </xf>
    <xf numFmtId="0" fontId="16" fillId="4" borderId="65" xfId="0" applyFont="1" applyFill="1" applyBorder="1" applyAlignment="1">
      <alignment horizontal="center" vertical="center" wrapText="1"/>
    </xf>
    <xf numFmtId="2" fontId="11" fillId="4" borderId="47" xfId="0" applyNumberFormat="1" applyFont="1" applyFill="1" applyBorder="1" applyAlignment="1">
      <alignment horizontal="left" vertical="top" shrinkToFit="1"/>
    </xf>
    <xf numFmtId="1" fontId="16" fillId="4" borderId="66" xfId="1" applyNumberFormat="1" applyFont="1" applyFill="1" applyBorder="1" applyAlignment="1">
      <alignment horizontal="center" vertical="center" wrapText="1"/>
    </xf>
    <xf numFmtId="1" fontId="15" fillId="4" borderId="2" xfId="0" applyNumberFormat="1" applyFont="1" applyFill="1" applyBorder="1" applyAlignment="1">
      <alignment horizontal="center" vertical="center" shrinkToFit="1"/>
    </xf>
    <xf numFmtId="1" fontId="15" fillId="4" borderId="1" xfId="0" applyNumberFormat="1" applyFont="1" applyFill="1" applyBorder="1" applyAlignment="1">
      <alignment horizontal="center" vertical="center" shrinkToFit="1"/>
    </xf>
    <xf numFmtId="1" fontId="15" fillId="4" borderId="5" xfId="0" applyNumberFormat="1" applyFont="1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left" vertical="top" wrapText="1"/>
    </xf>
    <xf numFmtId="164" fontId="11" fillId="4" borderId="42" xfId="0" applyNumberFormat="1" applyFont="1" applyFill="1" applyBorder="1" applyAlignment="1">
      <alignment horizontal="left" vertical="top" shrinkToFit="1"/>
    </xf>
    <xf numFmtId="0" fontId="2" fillId="3" borderId="43" xfId="0" applyFont="1" applyFill="1" applyBorder="1" applyAlignment="1">
      <alignment horizontal="center" vertical="top" wrapText="1"/>
    </xf>
    <xf numFmtId="0" fontId="2" fillId="3" borderId="58" xfId="0" applyFont="1" applyFill="1" applyBorder="1" applyAlignment="1">
      <alignment horizontal="center" vertical="top" wrapText="1"/>
    </xf>
    <xf numFmtId="0" fontId="0" fillId="4" borderId="26" xfId="0" applyFill="1" applyBorder="1" applyAlignment="1">
      <alignment horizontal="left"/>
    </xf>
    <xf numFmtId="1" fontId="11" fillId="4" borderId="31" xfId="0" applyNumberFormat="1" applyFont="1" applyFill="1" applyBorder="1" applyAlignment="1">
      <alignment horizontal="left" vertical="center" shrinkToFit="1"/>
    </xf>
    <xf numFmtId="0" fontId="17" fillId="4" borderId="38" xfId="0" applyFont="1" applyFill="1" applyBorder="1" applyAlignment="1">
      <alignment horizontal="center" vertical="center"/>
    </xf>
    <xf numFmtId="2" fontId="16" fillId="4" borderId="67" xfId="1" applyNumberFormat="1" applyFont="1" applyFill="1" applyBorder="1" applyAlignment="1">
      <alignment horizontal="center" vertical="center" wrapText="1"/>
    </xf>
    <xf numFmtId="1" fontId="16" fillId="4" borderId="68" xfId="1" applyNumberFormat="1" applyFont="1" applyFill="1" applyBorder="1" applyAlignment="1">
      <alignment horizontal="center" vertical="center" wrapText="1"/>
    </xf>
    <xf numFmtId="1" fontId="16" fillId="4" borderId="69" xfId="1" applyNumberFormat="1" applyFont="1" applyFill="1" applyBorder="1" applyAlignment="1">
      <alignment horizontal="center" vertical="center" wrapText="1"/>
    </xf>
    <xf numFmtId="1" fontId="11" fillId="4" borderId="70" xfId="0" applyNumberFormat="1" applyFont="1" applyFill="1" applyBorder="1" applyAlignment="1">
      <alignment horizontal="left" vertical="top" shrinkToFit="1"/>
    </xf>
    <xf numFmtId="0" fontId="2" fillId="3" borderId="55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63" xfId="0" applyBorder="1"/>
    <xf numFmtId="0" fontId="0" fillId="0" borderId="56" xfId="0" applyBorder="1"/>
    <xf numFmtId="0" fontId="2" fillId="0" borderId="5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48" xfId="0" applyBorder="1"/>
    <xf numFmtId="0" fontId="0" fillId="4" borderId="15" xfId="0" applyFill="1" applyBorder="1"/>
    <xf numFmtId="0" fontId="22" fillId="4" borderId="5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center" wrapText="1"/>
    </xf>
    <xf numFmtId="0" fontId="22" fillId="4" borderId="71" xfId="0" applyFont="1" applyFill="1" applyBorder="1" applyAlignment="1">
      <alignment horizontal="center" vertical="top" wrapText="1"/>
    </xf>
    <xf numFmtId="1" fontId="16" fillId="4" borderId="40" xfId="0" applyNumberFormat="1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left" vertical="top" wrapText="1"/>
    </xf>
    <xf numFmtId="2" fontId="16" fillId="4" borderId="38" xfId="1" applyNumberFormat="1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left" vertical="top" wrapText="1"/>
    </xf>
    <xf numFmtId="2" fontId="16" fillId="4" borderId="40" xfId="1" applyNumberFormat="1" applyFont="1" applyFill="1" applyBorder="1" applyAlignment="1">
      <alignment horizontal="center" vertical="center" wrapText="1"/>
    </xf>
    <xf numFmtId="0" fontId="16" fillId="4" borderId="30" xfId="2" applyFont="1" applyFill="1" applyBorder="1" applyAlignment="1">
      <alignment horizontal="center" vertical="center" wrapText="1"/>
    </xf>
    <xf numFmtId="0" fontId="16" fillId="4" borderId="31" xfId="2" applyFont="1" applyFill="1" applyBorder="1" applyAlignment="1">
      <alignment horizontal="center" vertical="center" wrapText="1"/>
    </xf>
    <xf numFmtId="0" fontId="16" fillId="4" borderId="50" xfId="2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20" fillId="4" borderId="41" xfId="2" applyFill="1" applyBorder="1" applyAlignment="1">
      <alignment horizontal="left" vertical="top" wrapText="1"/>
    </xf>
    <xf numFmtId="1" fontId="11" fillId="4" borderId="42" xfId="2" applyNumberFormat="1" applyFont="1" applyFill="1" applyBorder="1" applyAlignment="1">
      <alignment horizontal="left" vertical="top" shrinkToFit="1"/>
    </xf>
    <xf numFmtId="0" fontId="20" fillId="4" borderId="42" xfId="2" applyFill="1" applyBorder="1" applyAlignment="1">
      <alignment horizontal="left" vertical="top" wrapText="1"/>
    </xf>
    <xf numFmtId="0" fontId="19" fillId="4" borderId="42" xfId="2" applyFont="1" applyFill="1" applyBorder="1" applyAlignment="1">
      <alignment horizontal="left" vertical="top" wrapText="1"/>
    </xf>
    <xf numFmtId="0" fontId="19" fillId="4" borderId="60" xfId="2" applyFont="1" applyFill="1" applyBorder="1" applyAlignment="1">
      <alignment horizontal="left" vertical="top" wrapText="1"/>
    </xf>
    <xf numFmtId="2" fontId="16" fillId="4" borderId="30" xfId="0" applyNumberFormat="1" applyFont="1" applyFill="1" applyBorder="1" applyAlignment="1">
      <alignment horizontal="center" vertical="center" wrapText="1"/>
    </xf>
    <xf numFmtId="2" fontId="16" fillId="4" borderId="31" xfId="0" applyNumberFormat="1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28" xfId="0" applyNumberFormat="1" applyFont="1" applyFill="1" applyBorder="1" applyAlignment="1">
      <alignment horizontal="center" vertical="center" wrapText="1"/>
    </xf>
    <xf numFmtId="2" fontId="16" fillId="4" borderId="50" xfId="0" applyNumberFormat="1" applyFont="1" applyFill="1" applyBorder="1" applyAlignment="1">
      <alignment horizontal="center" vertical="center" wrapText="1"/>
    </xf>
    <xf numFmtId="2" fontId="16" fillId="4" borderId="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0" fillId="4" borderId="26" xfId="0" applyFill="1" applyBorder="1" applyAlignment="1">
      <alignment horizontal="center"/>
    </xf>
    <xf numFmtId="0" fontId="14" fillId="4" borderId="5" xfId="0" applyFont="1" applyFill="1" applyBorder="1" applyAlignment="1">
      <alignment horizontal="left" vertical="top" wrapText="1"/>
    </xf>
    <xf numFmtId="0" fontId="14" fillId="4" borderId="42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center"/>
    </xf>
    <xf numFmtId="0" fontId="0" fillId="4" borderId="55" xfId="0" applyFill="1" applyBorder="1"/>
    <xf numFmtId="0" fontId="9" fillId="0" borderId="3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2;&#1078;&#1076;&#1099;&#1081;%20&#1076;&#1077;&#1085;&#1100;%20&#1084;&#1077;&#1085;&#1102;/&#1085;&#1086;&#1074;&#1086;&#1077;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"/>
      <sheetName val="наименование блюд"/>
      <sheetName val="0,1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9">
          <cell r="E9">
            <v>15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32" t="s">
        <v>74</v>
      </c>
      <c r="D1" s="33"/>
      <c r="E1" s="33"/>
      <c r="F1" s="5" t="s">
        <v>16</v>
      </c>
      <c r="G1" s="2" t="s">
        <v>17</v>
      </c>
      <c r="H1" s="34" t="s">
        <v>385</v>
      </c>
      <c r="I1" s="34"/>
      <c r="J1" s="34"/>
      <c r="K1" s="34"/>
    </row>
    <row r="2" spans="1:12" ht="18" x14ac:dyDescent="0.2">
      <c r="A2" s="21" t="s">
        <v>6</v>
      </c>
      <c r="C2" s="2"/>
      <c r="G2" s="2" t="s">
        <v>18</v>
      </c>
      <c r="H2" s="34" t="s">
        <v>386</v>
      </c>
      <c r="I2" s="34"/>
      <c r="J2" s="34"/>
      <c r="K2" s="34"/>
    </row>
    <row r="3" spans="1:12" ht="17.25" customHeight="1" x14ac:dyDescent="0.2">
      <c r="A3" s="4" t="s">
        <v>8</v>
      </c>
      <c r="C3" s="2"/>
      <c r="D3" s="3"/>
      <c r="E3" s="23" t="s">
        <v>9</v>
      </c>
      <c r="G3" s="2" t="s">
        <v>19</v>
      </c>
      <c r="H3" s="27">
        <v>1</v>
      </c>
      <c r="I3" s="27">
        <v>9</v>
      </c>
      <c r="J3" s="28">
        <v>2023</v>
      </c>
      <c r="K3" s="29"/>
    </row>
    <row r="4" spans="1:12" ht="13.5" thickBot="1" x14ac:dyDescent="0.25">
      <c r="C4" s="2"/>
      <c r="D4" s="4"/>
      <c r="H4" s="26" t="s">
        <v>35</v>
      </c>
      <c r="I4" s="26" t="s">
        <v>36</v>
      </c>
      <c r="J4" s="26" t="s">
        <v>37</v>
      </c>
    </row>
    <row r="5" spans="1:12" ht="34.5" thickBot="1" x14ac:dyDescent="0.25">
      <c r="A5" s="24" t="s">
        <v>14</v>
      </c>
      <c r="B5" s="25" t="s">
        <v>15</v>
      </c>
      <c r="C5" s="22" t="s">
        <v>0</v>
      </c>
      <c r="D5" s="225" t="s">
        <v>13</v>
      </c>
      <c r="E5" s="225" t="s">
        <v>12</v>
      </c>
      <c r="F5" s="225" t="s">
        <v>33</v>
      </c>
      <c r="G5" s="225" t="s">
        <v>1</v>
      </c>
      <c r="H5" s="225" t="s">
        <v>2</v>
      </c>
      <c r="I5" s="225" t="s">
        <v>3</v>
      </c>
      <c r="J5" s="225" t="s">
        <v>10</v>
      </c>
      <c r="K5" s="226" t="s">
        <v>11</v>
      </c>
      <c r="L5" s="232" t="s">
        <v>34</v>
      </c>
    </row>
    <row r="6" spans="1:12" ht="15.75" x14ac:dyDescent="0.25">
      <c r="A6" s="11">
        <v>1</v>
      </c>
      <c r="B6" s="12">
        <v>1</v>
      </c>
      <c r="C6" s="98" t="s">
        <v>20</v>
      </c>
      <c r="D6" s="227" t="s">
        <v>38</v>
      </c>
      <c r="E6" s="35" t="s">
        <v>43</v>
      </c>
      <c r="F6" s="36">
        <v>10</v>
      </c>
      <c r="G6" s="37" t="s">
        <v>50</v>
      </c>
      <c r="H6" s="37" t="s">
        <v>51</v>
      </c>
      <c r="I6" s="218" t="s">
        <v>52</v>
      </c>
      <c r="J6" s="221" t="s">
        <v>68</v>
      </c>
      <c r="K6" s="84">
        <v>14</v>
      </c>
      <c r="L6" s="185">
        <v>13</v>
      </c>
    </row>
    <row r="7" spans="1:12" ht="15.75" x14ac:dyDescent="0.25">
      <c r="A7" s="13"/>
      <c r="B7" s="8"/>
      <c r="C7" s="89"/>
      <c r="D7" s="95" t="s">
        <v>21</v>
      </c>
      <c r="E7" s="38" t="s">
        <v>44</v>
      </c>
      <c r="F7" s="39" t="s">
        <v>49</v>
      </c>
      <c r="G7" s="40" t="s">
        <v>53</v>
      </c>
      <c r="H7" s="40" t="s">
        <v>54</v>
      </c>
      <c r="I7" s="219" t="s">
        <v>55</v>
      </c>
      <c r="J7" s="220" t="s">
        <v>69</v>
      </c>
      <c r="K7" s="85">
        <v>174</v>
      </c>
      <c r="L7" s="81">
        <v>23</v>
      </c>
    </row>
    <row r="8" spans="1:12" ht="28.5" x14ac:dyDescent="0.25">
      <c r="A8" s="13"/>
      <c r="B8" s="8"/>
      <c r="C8" s="89"/>
      <c r="D8" s="95" t="s">
        <v>29</v>
      </c>
      <c r="E8" s="38" t="s">
        <v>45</v>
      </c>
      <c r="F8" s="41">
        <v>180</v>
      </c>
      <c r="G8" s="40" t="s">
        <v>56</v>
      </c>
      <c r="H8" s="40" t="s">
        <v>57</v>
      </c>
      <c r="I8" s="219" t="s">
        <v>58</v>
      </c>
      <c r="J8" s="220" t="s">
        <v>70</v>
      </c>
      <c r="K8" s="86" t="s">
        <v>41</v>
      </c>
      <c r="L8" s="81">
        <v>14</v>
      </c>
    </row>
    <row r="9" spans="1:12" ht="15.75" x14ac:dyDescent="0.25">
      <c r="A9" s="13"/>
      <c r="B9" s="8"/>
      <c r="C9" s="89"/>
      <c r="D9" s="95" t="s">
        <v>39</v>
      </c>
      <c r="E9" s="43" t="s">
        <v>46</v>
      </c>
      <c r="F9" s="41">
        <v>20</v>
      </c>
      <c r="G9" s="40" t="s">
        <v>59</v>
      </c>
      <c r="H9" s="40" t="s">
        <v>60</v>
      </c>
      <c r="I9" s="219" t="s">
        <v>61</v>
      </c>
      <c r="J9" s="220" t="s">
        <v>71</v>
      </c>
      <c r="K9" s="229" t="s">
        <v>42</v>
      </c>
      <c r="L9" s="81">
        <v>2</v>
      </c>
    </row>
    <row r="10" spans="1:12" ht="15.75" x14ac:dyDescent="0.25">
      <c r="A10" s="13"/>
      <c r="B10" s="8"/>
      <c r="C10" s="89"/>
      <c r="D10" s="95" t="s">
        <v>40</v>
      </c>
      <c r="E10" s="38" t="s">
        <v>47</v>
      </c>
      <c r="F10" s="41">
        <v>30</v>
      </c>
      <c r="G10" s="40" t="s">
        <v>62</v>
      </c>
      <c r="H10" s="40" t="s">
        <v>63</v>
      </c>
      <c r="I10" s="219" t="s">
        <v>64</v>
      </c>
      <c r="J10" s="220" t="s">
        <v>72</v>
      </c>
      <c r="K10" s="85">
        <v>44632</v>
      </c>
      <c r="L10" s="81">
        <v>4</v>
      </c>
    </row>
    <row r="11" spans="1:12" ht="16.5" thickBot="1" x14ac:dyDescent="0.3">
      <c r="A11" s="13"/>
      <c r="B11" s="8"/>
      <c r="C11" s="89"/>
      <c r="D11" s="107" t="s">
        <v>23</v>
      </c>
      <c r="E11" s="228" t="s">
        <v>48</v>
      </c>
      <c r="F11" s="109">
        <v>200</v>
      </c>
      <c r="G11" s="222" t="s">
        <v>65</v>
      </c>
      <c r="H11" s="222" t="s">
        <v>66</v>
      </c>
      <c r="I11" s="223" t="s">
        <v>67</v>
      </c>
      <c r="J11" s="224" t="s">
        <v>73</v>
      </c>
      <c r="K11" s="160">
        <v>338</v>
      </c>
      <c r="L11" s="130">
        <v>40</v>
      </c>
    </row>
    <row r="12" spans="1:12" ht="15.75" thickBot="1" x14ac:dyDescent="0.3">
      <c r="A12" s="14"/>
      <c r="B12" s="10"/>
      <c r="C12" s="99"/>
      <c r="D12" s="102" t="s">
        <v>32</v>
      </c>
      <c r="E12" s="103"/>
      <c r="F12" s="104">
        <f>SUM(F6:F11)</f>
        <v>440</v>
      </c>
      <c r="G12" s="104">
        <f>SUM(G6:G11)</f>
        <v>0</v>
      </c>
      <c r="H12" s="104">
        <f>SUM(H6:H11)</f>
        <v>0</v>
      </c>
      <c r="I12" s="104">
        <f>SUM(I6:I11)</f>
        <v>0</v>
      </c>
      <c r="J12" s="104">
        <f>SUM(J6:J11)</f>
        <v>0</v>
      </c>
      <c r="K12" s="105"/>
      <c r="L12" s="105">
        <f>SUM(L6:L11)</f>
        <v>96</v>
      </c>
    </row>
    <row r="13" spans="1:12" ht="15.75" x14ac:dyDescent="0.25">
      <c r="A13" s="15">
        <f>A6</f>
        <v>1</v>
      </c>
      <c r="B13" s="6">
        <f>B6</f>
        <v>1</v>
      </c>
      <c r="C13" s="88" t="s">
        <v>24</v>
      </c>
      <c r="D13" s="90" t="s">
        <v>25</v>
      </c>
      <c r="E13" s="44" t="s">
        <v>75</v>
      </c>
      <c r="F13" s="36">
        <v>60</v>
      </c>
      <c r="G13" s="37" t="s">
        <v>80</v>
      </c>
      <c r="H13" s="37" t="s">
        <v>81</v>
      </c>
      <c r="I13" s="218" t="s">
        <v>82</v>
      </c>
      <c r="J13" s="221" t="s">
        <v>100</v>
      </c>
      <c r="K13" s="159" t="s">
        <v>42</v>
      </c>
      <c r="L13" s="80">
        <v>14</v>
      </c>
    </row>
    <row r="14" spans="1:12" ht="15.75" x14ac:dyDescent="0.25">
      <c r="A14" s="13"/>
      <c r="B14" s="8"/>
      <c r="C14" s="89"/>
      <c r="D14" s="95" t="s">
        <v>26</v>
      </c>
      <c r="E14" s="46" t="s">
        <v>76</v>
      </c>
      <c r="F14" s="41">
        <v>200</v>
      </c>
      <c r="G14" s="40" t="s">
        <v>83</v>
      </c>
      <c r="H14" s="40" t="s">
        <v>84</v>
      </c>
      <c r="I14" s="219" t="s">
        <v>85</v>
      </c>
      <c r="J14" s="220" t="s">
        <v>101</v>
      </c>
      <c r="K14" s="85">
        <v>88</v>
      </c>
      <c r="L14" s="175">
        <v>14</v>
      </c>
    </row>
    <row r="15" spans="1:12" ht="15.75" x14ac:dyDescent="0.25">
      <c r="A15" s="13"/>
      <c r="B15" s="8"/>
      <c r="C15" s="89"/>
      <c r="D15" s="95" t="s">
        <v>21</v>
      </c>
      <c r="E15" s="46" t="s">
        <v>77</v>
      </c>
      <c r="F15" s="41">
        <v>100</v>
      </c>
      <c r="G15" s="40" t="s">
        <v>86</v>
      </c>
      <c r="H15" s="40" t="s">
        <v>87</v>
      </c>
      <c r="I15" s="219" t="s">
        <v>88</v>
      </c>
      <c r="J15" s="220" t="s">
        <v>102</v>
      </c>
      <c r="K15" s="85">
        <v>260</v>
      </c>
      <c r="L15" s="175">
        <v>51</v>
      </c>
    </row>
    <row r="16" spans="1:12" ht="15.75" x14ac:dyDescent="0.25">
      <c r="A16" s="13"/>
      <c r="B16" s="8"/>
      <c r="C16" s="89"/>
      <c r="D16" s="95" t="s">
        <v>28</v>
      </c>
      <c r="E16" s="46" t="s">
        <v>78</v>
      </c>
      <c r="F16" s="41">
        <v>150</v>
      </c>
      <c r="G16" s="40" t="s">
        <v>89</v>
      </c>
      <c r="H16" s="40" t="s">
        <v>90</v>
      </c>
      <c r="I16" s="219" t="s">
        <v>91</v>
      </c>
      <c r="J16" s="220" t="s">
        <v>103</v>
      </c>
      <c r="K16" s="85">
        <v>309</v>
      </c>
      <c r="L16" s="175">
        <v>13</v>
      </c>
    </row>
    <row r="17" spans="1:12" ht="15.75" x14ac:dyDescent="0.25">
      <c r="A17" s="13"/>
      <c r="B17" s="8"/>
      <c r="C17" s="89"/>
      <c r="D17" s="95" t="s">
        <v>29</v>
      </c>
      <c r="E17" s="46" t="s">
        <v>79</v>
      </c>
      <c r="F17" s="41">
        <v>200</v>
      </c>
      <c r="G17" s="40" t="s">
        <v>92</v>
      </c>
      <c r="H17" s="40" t="s">
        <v>66</v>
      </c>
      <c r="I17" s="219" t="s">
        <v>93</v>
      </c>
      <c r="J17" s="220" t="s">
        <v>104</v>
      </c>
      <c r="K17" s="85">
        <v>389</v>
      </c>
      <c r="L17" s="175">
        <v>12</v>
      </c>
    </row>
    <row r="18" spans="1:12" ht="15.75" x14ac:dyDescent="0.25">
      <c r="A18" s="13"/>
      <c r="B18" s="8"/>
      <c r="C18" s="89"/>
      <c r="D18" s="95" t="s">
        <v>30</v>
      </c>
      <c r="E18" s="42" t="s">
        <v>46</v>
      </c>
      <c r="F18" s="41">
        <v>25</v>
      </c>
      <c r="G18" s="40" t="s">
        <v>94</v>
      </c>
      <c r="H18" s="40" t="s">
        <v>95</v>
      </c>
      <c r="I18" s="219" t="s">
        <v>96</v>
      </c>
      <c r="J18" s="220" t="s">
        <v>105</v>
      </c>
      <c r="K18" s="87" t="s">
        <v>42</v>
      </c>
      <c r="L18" s="175">
        <v>3</v>
      </c>
    </row>
    <row r="19" spans="1:12" ht="16.5" thickBot="1" x14ac:dyDescent="0.3">
      <c r="A19" s="13"/>
      <c r="B19" s="8"/>
      <c r="C19" s="89"/>
      <c r="D19" s="107" t="s">
        <v>31</v>
      </c>
      <c r="E19" s="108" t="s">
        <v>47</v>
      </c>
      <c r="F19" s="109">
        <v>45</v>
      </c>
      <c r="G19" s="222" t="s">
        <v>97</v>
      </c>
      <c r="H19" s="222" t="s">
        <v>98</v>
      </c>
      <c r="I19" s="223" t="s">
        <v>99</v>
      </c>
      <c r="J19" s="224" t="s">
        <v>106</v>
      </c>
      <c r="K19" s="160">
        <v>44632</v>
      </c>
      <c r="L19" s="141">
        <v>5</v>
      </c>
    </row>
    <row r="20" spans="1:12" ht="15.75" thickBot="1" x14ac:dyDescent="0.3">
      <c r="A20" s="14"/>
      <c r="B20" s="10"/>
      <c r="C20" s="99"/>
      <c r="D20" s="102" t="s">
        <v>32</v>
      </c>
      <c r="E20" s="103"/>
      <c r="F20" s="104">
        <f>SUM(F13:F19)</f>
        <v>780</v>
      </c>
      <c r="G20" s="104">
        <f>SUM(G13:G19)</f>
        <v>0</v>
      </c>
      <c r="H20" s="104">
        <f>SUM(H13:H19)</f>
        <v>0</v>
      </c>
      <c r="I20" s="104">
        <f>SUM(I13:I19)</f>
        <v>0</v>
      </c>
      <c r="J20" s="104">
        <f>SUM(J13:J19)</f>
        <v>0</v>
      </c>
      <c r="K20" s="105"/>
      <c r="L20" s="105">
        <f>SUM(L13:L19)</f>
        <v>112</v>
      </c>
    </row>
    <row r="21" spans="1:12" ht="15.75" thickBot="1" x14ac:dyDescent="0.25">
      <c r="A21" s="17">
        <f>A6</f>
        <v>1</v>
      </c>
      <c r="B21" s="18">
        <f>B6</f>
        <v>1</v>
      </c>
      <c r="C21" s="30" t="s">
        <v>4</v>
      </c>
      <c r="D21" s="155"/>
      <c r="E21" s="156"/>
      <c r="F21" s="157">
        <f>F12+F20</f>
        <v>1220</v>
      </c>
      <c r="G21" s="157">
        <f>G12+G20</f>
        <v>0</v>
      </c>
      <c r="H21" s="157">
        <f>H12+H20</f>
        <v>0</v>
      </c>
      <c r="I21" s="157">
        <f>I12+I20</f>
        <v>0</v>
      </c>
      <c r="J21" s="157">
        <f>J12+J20</f>
        <v>0</v>
      </c>
      <c r="K21" s="157"/>
      <c r="L21" s="157">
        <f>L12+L20</f>
        <v>208</v>
      </c>
    </row>
    <row r="22" spans="1:12" ht="28.5" x14ac:dyDescent="0.25">
      <c r="A22" s="7">
        <v>1</v>
      </c>
      <c r="B22" s="8">
        <v>2</v>
      </c>
      <c r="C22" s="98" t="s">
        <v>20</v>
      </c>
      <c r="D22" s="117" t="s">
        <v>25</v>
      </c>
      <c r="E22" s="47" t="s">
        <v>108</v>
      </c>
      <c r="F22" s="48">
        <v>60</v>
      </c>
      <c r="G22" s="49" t="s">
        <v>112</v>
      </c>
      <c r="H22" s="49" t="s">
        <v>113</v>
      </c>
      <c r="I22" s="209" t="s">
        <v>114</v>
      </c>
      <c r="J22" s="132" t="s">
        <v>123</v>
      </c>
      <c r="K22" s="213" t="s">
        <v>127</v>
      </c>
      <c r="L22" s="80">
        <v>29</v>
      </c>
    </row>
    <row r="23" spans="1:12" ht="15.75" x14ac:dyDescent="0.25">
      <c r="A23" s="7"/>
      <c r="B23" s="8"/>
      <c r="C23" s="89"/>
      <c r="D23" s="119" t="s">
        <v>27</v>
      </c>
      <c r="E23" s="50" t="s">
        <v>109</v>
      </c>
      <c r="F23" s="51">
        <v>150</v>
      </c>
      <c r="G23" s="52" t="s">
        <v>115</v>
      </c>
      <c r="H23" s="52" t="s">
        <v>116</v>
      </c>
      <c r="I23" s="210" t="s">
        <v>117</v>
      </c>
      <c r="J23" s="134" t="s">
        <v>124</v>
      </c>
      <c r="K23" s="214">
        <v>210</v>
      </c>
      <c r="L23" s="81">
        <v>44</v>
      </c>
    </row>
    <row r="24" spans="1:12" ht="28.5" x14ac:dyDescent="0.25">
      <c r="A24" s="7"/>
      <c r="B24" s="8"/>
      <c r="C24" s="89"/>
      <c r="D24" s="119" t="s">
        <v>22</v>
      </c>
      <c r="E24" s="50" t="s">
        <v>110</v>
      </c>
      <c r="F24" s="51">
        <v>200</v>
      </c>
      <c r="G24" s="52" t="s">
        <v>92</v>
      </c>
      <c r="H24" s="52" t="s">
        <v>118</v>
      </c>
      <c r="I24" s="210" t="s">
        <v>119</v>
      </c>
      <c r="J24" s="134" t="s">
        <v>125</v>
      </c>
      <c r="K24" s="215" t="s">
        <v>128</v>
      </c>
      <c r="L24" s="81">
        <v>12</v>
      </c>
    </row>
    <row r="25" spans="1:12" ht="15.75" x14ac:dyDescent="0.25">
      <c r="A25" s="7"/>
      <c r="B25" s="8"/>
      <c r="C25" s="89"/>
      <c r="D25" s="119" t="s">
        <v>31</v>
      </c>
      <c r="E25" s="53" t="s">
        <v>46</v>
      </c>
      <c r="F25" s="51">
        <v>20</v>
      </c>
      <c r="G25" s="52" t="s">
        <v>59</v>
      </c>
      <c r="H25" s="52" t="s">
        <v>60</v>
      </c>
      <c r="I25" s="210" t="s">
        <v>61</v>
      </c>
      <c r="J25" s="134" t="s">
        <v>71</v>
      </c>
      <c r="K25" s="216" t="s">
        <v>42</v>
      </c>
      <c r="L25" s="81">
        <v>2</v>
      </c>
    </row>
    <row r="26" spans="1:12" ht="15.75" x14ac:dyDescent="0.25">
      <c r="A26" s="7"/>
      <c r="B26" s="8"/>
      <c r="C26" s="89"/>
      <c r="D26" s="119" t="s">
        <v>30</v>
      </c>
      <c r="E26" s="50" t="s">
        <v>47</v>
      </c>
      <c r="F26" s="51">
        <v>30</v>
      </c>
      <c r="G26" s="52" t="s">
        <v>62</v>
      </c>
      <c r="H26" s="52" t="s">
        <v>63</v>
      </c>
      <c r="I26" s="210" t="s">
        <v>64</v>
      </c>
      <c r="J26" s="134" t="s">
        <v>72</v>
      </c>
      <c r="K26" s="214">
        <v>44632</v>
      </c>
      <c r="L26" s="81">
        <v>4</v>
      </c>
    </row>
    <row r="27" spans="1:12" ht="16.5" thickBot="1" x14ac:dyDescent="0.3">
      <c r="A27" s="7"/>
      <c r="B27" s="8"/>
      <c r="C27" s="89"/>
      <c r="D27" s="127" t="s">
        <v>107</v>
      </c>
      <c r="E27" s="54" t="s">
        <v>111</v>
      </c>
      <c r="F27" s="55">
        <v>50</v>
      </c>
      <c r="G27" s="56" t="s">
        <v>120</v>
      </c>
      <c r="H27" s="56" t="s">
        <v>121</v>
      </c>
      <c r="I27" s="211" t="s">
        <v>122</v>
      </c>
      <c r="J27" s="212" t="s">
        <v>126</v>
      </c>
      <c r="K27" s="217" t="s">
        <v>42</v>
      </c>
      <c r="L27" s="130">
        <v>15</v>
      </c>
    </row>
    <row r="28" spans="1:12" ht="15.75" thickBot="1" x14ac:dyDescent="0.3">
      <c r="A28" s="9"/>
      <c r="B28" s="10"/>
      <c r="C28" s="99"/>
      <c r="D28" s="102" t="s">
        <v>32</v>
      </c>
      <c r="E28" s="103"/>
      <c r="F28" s="104">
        <f>SUM(F22:F27)</f>
        <v>510</v>
      </c>
      <c r="G28" s="104">
        <f>SUM(G22:G27)</f>
        <v>0</v>
      </c>
      <c r="H28" s="104">
        <f>SUM(H22:H27)</f>
        <v>0</v>
      </c>
      <c r="I28" s="104">
        <f>SUM(I22:I27)</f>
        <v>0</v>
      </c>
      <c r="J28" s="104">
        <f>SUM(J22:J27)</f>
        <v>0</v>
      </c>
      <c r="K28" s="105"/>
      <c r="L28" s="105">
        <f>SUM(L22:L27)</f>
        <v>106</v>
      </c>
    </row>
    <row r="29" spans="1:12" ht="15.75" x14ac:dyDescent="0.25">
      <c r="A29" s="6">
        <f>A22</f>
        <v>1</v>
      </c>
      <c r="B29" s="6">
        <f>B22</f>
        <v>2</v>
      </c>
      <c r="C29" s="88" t="s">
        <v>24</v>
      </c>
      <c r="D29" s="90" t="s">
        <v>25</v>
      </c>
      <c r="E29" s="45" t="s">
        <v>129</v>
      </c>
      <c r="F29" s="36">
        <v>60</v>
      </c>
      <c r="G29" s="57" t="s">
        <v>82</v>
      </c>
      <c r="H29" s="57" t="s">
        <v>133</v>
      </c>
      <c r="I29" s="82" t="s">
        <v>134</v>
      </c>
      <c r="J29" s="91" t="s">
        <v>144</v>
      </c>
      <c r="K29" s="159" t="s">
        <v>42</v>
      </c>
      <c r="L29" s="80">
        <v>13</v>
      </c>
    </row>
    <row r="30" spans="1:12" ht="15.75" x14ac:dyDescent="0.25">
      <c r="A30" s="7"/>
      <c r="B30" s="8"/>
      <c r="C30" s="89"/>
      <c r="D30" s="95" t="s">
        <v>26</v>
      </c>
      <c r="E30" s="59" t="s">
        <v>130</v>
      </c>
      <c r="F30" s="41">
        <v>200</v>
      </c>
      <c r="G30" s="39" t="s">
        <v>135</v>
      </c>
      <c r="H30" s="39" t="s">
        <v>136</v>
      </c>
      <c r="I30" s="83" t="s">
        <v>137</v>
      </c>
      <c r="J30" s="70" t="s">
        <v>145</v>
      </c>
      <c r="K30" s="85">
        <v>82</v>
      </c>
      <c r="L30" s="81">
        <v>15</v>
      </c>
    </row>
    <row r="31" spans="1:12" ht="28.5" x14ac:dyDescent="0.25">
      <c r="A31" s="7"/>
      <c r="B31" s="8"/>
      <c r="C31" s="89"/>
      <c r="D31" s="95" t="s">
        <v>27</v>
      </c>
      <c r="E31" s="43" t="s">
        <v>131</v>
      </c>
      <c r="F31" s="41">
        <v>250</v>
      </c>
      <c r="G31" s="39" t="s">
        <v>138</v>
      </c>
      <c r="H31" s="39" t="s">
        <v>139</v>
      </c>
      <c r="I31" s="83" t="s">
        <v>140</v>
      </c>
      <c r="J31" s="70" t="s">
        <v>146</v>
      </c>
      <c r="K31" s="86" t="s">
        <v>148</v>
      </c>
      <c r="L31" s="81">
        <v>56</v>
      </c>
    </row>
    <row r="32" spans="1:12" ht="15.75" x14ac:dyDescent="0.25">
      <c r="A32" s="7"/>
      <c r="B32" s="8"/>
      <c r="C32" s="89"/>
      <c r="D32" s="95" t="s">
        <v>29</v>
      </c>
      <c r="E32" s="59" t="s">
        <v>132</v>
      </c>
      <c r="F32" s="41">
        <v>180</v>
      </c>
      <c r="G32" s="39" t="s">
        <v>141</v>
      </c>
      <c r="H32" s="39" t="s">
        <v>142</v>
      </c>
      <c r="I32" s="83" t="s">
        <v>143</v>
      </c>
      <c r="J32" s="70" t="s">
        <v>147</v>
      </c>
      <c r="K32" s="85">
        <v>360</v>
      </c>
      <c r="L32" s="81">
        <v>11</v>
      </c>
    </row>
    <row r="33" spans="1:12" ht="15.75" x14ac:dyDescent="0.25">
      <c r="A33" s="7"/>
      <c r="B33" s="8"/>
      <c r="C33" s="89"/>
      <c r="D33" s="95" t="s">
        <v>30</v>
      </c>
      <c r="E33" s="43" t="s">
        <v>46</v>
      </c>
      <c r="F33" s="41">
        <v>20</v>
      </c>
      <c r="G33" s="39" t="s">
        <v>59</v>
      </c>
      <c r="H33" s="39" t="s">
        <v>60</v>
      </c>
      <c r="I33" s="83" t="s">
        <v>61</v>
      </c>
      <c r="J33" s="70" t="s">
        <v>71</v>
      </c>
      <c r="K33" s="87" t="s">
        <v>42</v>
      </c>
      <c r="L33" s="81">
        <v>2</v>
      </c>
    </row>
    <row r="34" spans="1:12" ht="16.5" thickBot="1" x14ac:dyDescent="0.3">
      <c r="A34" s="7"/>
      <c r="B34" s="8"/>
      <c r="C34" s="89"/>
      <c r="D34" s="107" t="s">
        <v>31</v>
      </c>
      <c r="E34" s="167" t="s">
        <v>47</v>
      </c>
      <c r="F34" s="109">
        <v>45</v>
      </c>
      <c r="G34" s="110" t="s">
        <v>97</v>
      </c>
      <c r="H34" s="110" t="s">
        <v>98</v>
      </c>
      <c r="I34" s="111" t="s">
        <v>99</v>
      </c>
      <c r="J34" s="112" t="s">
        <v>106</v>
      </c>
      <c r="K34" s="160">
        <v>44632</v>
      </c>
      <c r="L34" s="130">
        <v>5</v>
      </c>
    </row>
    <row r="35" spans="1:12" ht="15.75" thickBot="1" x14ac:dyDescent="0.3">
      <c r="A35" s="9"/>
      <c r="B35" s="10"/>
      <c r="C35" s="99"/>
      <c r="D35" s="102" t="s">
        <v>32</v>
      </c>
      <c r="E35" s="103"/>
      <c r="F35" s="104">
        <f>SUM(F29:F34)</f>
        <v>755</v>
      </c>
      <c r="G35" s="104">
        <f>SUM(G29:G34)</f>
        <v>0</v>
      </c>
      <c r="H35" s="104">
        <f>SUM(H29:H34)</f>
        <v>0</v>
      </c>
      <c r="I35" s="104">
        <f>SUM(I29:I34)</f>
        <v>0</v>
      </c>
      <c r="J35" s="104">
        <f>SUM(J29:J34)</f>
        <v>0</v>
      </c>
      <c r="K35" s="105"/>
      <c r="L35" s="105">
        <f>SUM(L29:L34)</f>
        <v>102</v>
      </c>
    </row>
    <row r="36" spans="1:12" ht="15.75" customHeight="1" thickBot="1" x14ac:dyDescent="0.25">
      <c r="A36" s="19">
        <f>A22</f>
        <v>1</v>
      </c>
      <c r="B36" s="19">
        <f>B22</f>
        <v>2</v>
      </c>
      <c r="C36" s="30" t="s">
        <v>4</v>
      </c>
      <c r="D36" s="155"/>
      <c r="E36" s="156"/>
      <c r="F36" s="157">
        <f>F28+F35</f>
        <v>1265</v>
      </c>
      <c r="G36" s="157">
        <f>G28+G35</f>
        <v>0</v>
      </c>
      <c r="H36" s="157">
        <f>H28+H35</f>
        <v>0</v>
      </c>
      <c r="I36" s="157">
        <f>I28+I35</f>
        <v>0</v>
      </c>
      <c r="J36" s="157">
        <f>J28+J35</f>
        <v>0</v>
      </c>
      <c r="K36" s="157"/>
      <c r="L36" s="157">
        <f>L28+L35</f>
        <v>208</v>
      </c>
    </row>
    <row r="37" spans="1:12" ht="15.75" x14ac:dyDescent="0.25">
      <c r="A37" s="11">
        <v>1</v>
      </c>
      <c r="B37" s="12">
        <v>3</v>
      </c>
      <c r="C37" s="98" t="s">
        <v>20</v>
      </c>
      <c r="D37" s="90" t="s">
        <v>38</v>
      </c>
      <c r="E37" s="35" t="s">
        <v>150</v>
      </c>
      <c r="F37" s="36">
        <v>15</v>
      </c>
      <c r="G37" s="57" t="s">
        <v>154</v>
      </c>
      <c r="H37" s="57" t="s">
        <v>155</v>
      </c>
      <c r="I37" s="82" t="s">
        <v>142</v>
      </c>
      <c r="J37" s="91" t="s">
        <v>166</v>
      </c>
      <c r="K37" s="84">
        <v>15</v>
      </c>
      <c r="L37" s="80">
        <v>17</v>
      </c>
    </row>
    <row r="38" spans="1:12" ht="27" x14ac:dyDescent="0.25">
      <c r="A38" s="13"/>
      <c r="B38" s="8"/>
      <c r="C38" s="89"/>
      <c r="D38" s="95" t="s">
        <v>26</v>
      </c>
      <c r="E38" s="43" t="s">
        <v>151</v>
      </c>
      <c r="F38" s="39" t="s">
        <v>49</v>
      </c>
      <c r="G38" s="39" t="s">
        <v>156</v>
      </c>
      <c r="H38" s="39" t="s">
        <v>51</v>
      </c>
      <c r="I38" s="83" t="s">
        <v>157</v>
      </c>
      <c r="J38" s="70" t="s">
        <v>167</v>
      </c>
      <c r="K38" s="85">
        <v>173</v>
      </c>
      <c r="L38" s="81">
        <v>26</v>
      </c>
    </row>
    <row r="39" spans="1:12" ht="28.5" x14ac:dyDescent="0.25">
      <c r="A39" s="13"/>
      <c r="B39" s="8"/>
      <c r="C39" s="89"/>
      <c r="D39" s="95" t="s">
        <v>22</v>
      </c>
      <c r="E39" s="59" t="s">
        <v>152</v>
      </c>
      <c r="F39" s="41">
        <v>180</v>
      </c>
      <c r="G39" s="39" t="s">
        <v>158</v>
      </c>
      <c r="H39" s="39" t="s">
        <v>159</v>
      </c>
      <c r="I39" s="83" t="s">
        <v>160</v>
      </c>
      <c r="J39" s="70" t="s">
        <v>168</v>
      </c>
      <c r="K39" s="86" t="s">
        <v>171</v>
      </c>
      <c r="L39" s="81">
        <v>12</v>
      </c>
    </row>
    <row r="40" spans="1:12" ht="15.75" x14ac:dyDescent="0.25">
      <c r="A40" s="13"/>
      <c r="B40" s="8"/>
      <c r="C40" s="89"/>
      <c r="D40" s="95" t="s">
        <v>30</v>
      </c>
      <c r="E40" s="59" t="s">
        <v>47</v>
      </c>
      <c r="F40" s="41">
        <v>40</v>
      </c>
      <c r="G40" s="39" t="s">
        <v>161</v>
      </c>
      <c r="H40" s="39" t="s">
        <v>66</v>
      </c>
      <c r="I40" s="83" t="s">
        <v>162</v>
      </c>
      <c r="J40" s="70" t="s">
        <v>169</v>
      </c>
      <c r="K40" s="85">
        <v>44632</v>
      </c>
      <c r="L40" s="81">
        <v>5</v>
      </c>
    </row>
    <row r="41" spans="1:12" ht="16.5" thickBot="1" x14ac:dyDescent="0.3">
      <c r="A41" s="13"/>
      <c r="B41" s="8"/>
      <c r="C41" s="89"/>
      <c r="D41" s="107" t="s">
        <v>149</v>
      </c>
      <c r="E41" s="167" t="s">
        <v>153</v>
      </c>
      <c r="F41" s="109">
        <v>150</v>
      </c>
      <c r="G41" s="110" t="s">
        <v>163</v>
      </c>
      <c r="H41" s="110" t="s">
        <v>164</v>
      </c>
      <c r="I41" s="111" t="s">
        <v>165</v>
      </c>
      <c r="J41" s="112" t="s">
        <v>170</v>
      </c>
      <c r="K41" s="207" t="s">
        <v>42</v>
      </c>
      <c r="L41" s="208">
        <v>28</v>
      </c>
    </row>
    <row r="42" spans="1:12" ht="15.75" thickBot="1" x14ac:dyDescent="0.3">
      <c r="A42" s="14"/>
      <c r="B42" s="10"/>
      <c r="C42" s="99"/>
      <c r="D42" s="102" t="s">
        <v>32</v>
      </c>
      <c r="E42" s="103"/>
      <c r="F42" s="104">
        <f>SUM(F37:F41)</f>
        <v>385</v>
      </c>
      <c r="G42" s="104">
        <f>SUM(G37:G41)</f>
        <v>0</v>
      </c>
      <c r="H42" s="104">
        <f>SUM(H37:H41)</f>
        <v>0</v>
      </c>
      <c r="I42" s="104">
        <f>SUM(I37:I41)</f>
        <v>0</v>
      </c>
      <c r="J42" s="104">
        <f>SUM(J37:J41)</f>
        <v>0</v>
      </c>
      <c r="K42" s="105"/>
      <c r="L42" s="105">
        <f>SUM(L37:L41)</f>
        <v>88</v>
      </c>
    </row>
    <row r="43" spans="1:12" ht="15.75" x14ac:dyDescent="0.25">
      <c r="A43" s="15">
        <f>A37</f>
        <v>1</v>
      </c>
      <c r="B43" s="6">
        <f>B37</f>
        <v>3</v>
      </c>
      <c r="C43" s="88" t="s">
        <v>24</v>
      </c>
      <c r="D43" s="90" t="s">
        <v>172</v>
      </c>
      <c r="E43" s="45" t="s">
        <v>173</v>
      </c>
      <c r="F43" s="36">
        <v>60</v>
      </c>
      <c r="G43" s="57" t="s">
        <v>178</v>
      </c>
      <c r="H43" s="57" t="s">
        <v>179</v>
      </c>
      <c r="I43" s="82" t="s">
        <v>180</v>
      </c>
      <c r="J43" s="91" t="s">
        <v>194</v>
      </c>
      <c r="K43" s="84">
        <v>52</v>
      </c>
      <c r="L43" s="206">
        <v>13</v>
      </c>
    </row>
    <row r="44" spans="1:12" ht="15.75" x14ac:dyDescent="0.25">
      <c r="A44" s="13"/>
      <c r="B44" s="8"/>
      <c r="C44" s="89"/>
      <c r="D44" s="95" t="s">
        <v>26</v>
      </c>
      <c r="E44" s="46" t="s">
        <v>174</v>
      </c>
      <c r="F44" s="41">
        <v>200</v>
      </c>
      <c r="G44" s="39" t="s">
        <v>181</v>
      </c>
      <c r="H44" s="39" t="s">
        <v>182</v>
      </c>
      <c r="I44" s="83" t="s">
        <v>183</v>
      </c>
      <c r="J44" s="70" t="s">
        <v>195</v>
      </c>
      <c r="K44" s="85">
        <v>103</v>
      </c>
      <c r="L44" s="81">
        <v>14</v>
      </c>
    </row>
    <row r="45" spans="1:12" ht="15.75" x14ac:dyDescent="0.25">
      <c r="A45" s="13"/>
      <c r="B45" s="8"/>
      <c r="C45" s="89"/>
      <c r="D45" s="95" t="s">
        <v>21</v>
      </c>
      <c r="E45" s="42" t="s">
        <v>175</v>
      </c>
      <c r="F45" s="41">
        <v>90</v>
      </c>
      <c r="G45" s="39" t="s">
        <v>184</v>
      </c>
      <c r="H45" s="39" t="s">
        <v>185</v>
      </c>
      <c r="I45" s="83" t="s">
        <v>186</v>
      </c>
      <c r="J45" s="70" t="s">
        <v>196</v>
      </c>
      <c r="K45" s="205" t="s">
        <v>200</v>
      </c>
      <c r="L45" s="81">
        <v>56</v>
      </c>
    </row>
    <row r="46" spans="1:12" ht="15.75" x14ac:dyDescent="0.25">
      <c r="A46" s="13"/>
      <c r="B46" s="8"/>
      <c r="C46" s="89"/>
      <c r="D46" s="95" t="s">
        <v>28</v>
      </c>
      <c r="E46" s="46" t="s">
        <v>176</v>
      </c>
      <c r="F46" s="41">
        <v>150</v>
      </c>
      <c r="G46" s="39" t="s">
        <v>187</v>
      </c>
      <c r="H46" s="39" t="s">
        <v>188</v>
      </c>
      <c r="I46" s="83" t="s">
        <v>189</v>
      </c>
      <c r="J46" s="70" t="s">
        <v>197</v>
      </c>
      <c r="K46" s="85">
        <v>304</v>
      </c>
      <c r="L46" s="81">
        <v>15</v>
      </c>
    </row>
    <row r="47" spans="1:12" ht="28.5" x14ac:dyDescent="0.25">
      <c r="A47" s="13"/>
      <c r="B47" s="8"/>
      <c r="C47" s="89"/>
      <c r="D47" s="95" t="s">
        <v>29</v>
      </c>
      <c r="E47" s="46" t="s">
        <v>177</v>
      </c>
      <c r="F47" s="41">
        <v>180</v>
      </c>
      <c r="G47" s="39" t="s">
        <v>98</v>
      </c>
      <c r="H47" s="39" t="s">
        <v>142</v>
      </c>
      <c r="I47" s="83" t="s">
        <v>190</v>
      </c>
      <c r="J47" s="70" t="s">
        <v>198</v>
      </c>
      <c r="K47" s="86" t="s">
        <v>201</v>
      </c>
      <c r="L47" s="81">
        <v>9</v>
      </c>
    </row>
    <row r="48" spans="1:12" ht="15.75" x14ac:dyDescent="0.25">
      <c r="A48" s="13"/>
      <c r="B48" s="8"/>
      <c r="C48" s="89"/>
      <c r="D48" s="95" t="s">
        <v>31</v>
      </c>
      <c r="E48" s="42" t="s">
        <v>46</v>
      </c>
      <c r="F48" s="41">
        <v>30</v>
      </c>
      <c r="G48" s="39" t="s">
        <v>191</v>
      </c>
      <c r="H48" s="39" t="s">
        <v>192</v>
      </c>
      <c r="I48" s="83" t="s">
        <v>193</v>
      </c>
      <c r="J48" s="70" t="s">
        <v>199</v>
      </c>
      <c r="K48" s="87" t="s">
        <v>42</v>
      </c>
      <c r="L48" s="81">
        <v>3</v>
      </c>
    </row>
    <row r="49" spans="1:12" ht="16.5" thickBot="1" x14ac:dyDescent="0.3">
      <c r="A49" s="13"/>
      <c r="B49" s="8"/>
      <c r="C49" s="89"/>
      <c r="D49" s="107" t="s">
        <v>30</v>
      </c>
      <c r="E49" s="108" t="s">
        <v>47</v>
      </c>
      <c r="F49" s="109">
        <v>45</v>
      </c>
      <c r="G49" s="110" t="s">
        <v>97</v>
      </c>
      <c r="H49" s="110" t="s">
        <v>98</v>
      </c>
      <c r="I49" s="111" t="s">
        <v>99</v>
      </c>
      <c r="J49" s="112" t="s">
        <v>106</v>
      </c>
      <c r="K49" s="160">
        <v>44632</v>
      </c>
      <c r="L49" s="130">
        <v>5</v>
      </c>
    </row>
    <row r="50" spans="1:12" ht="15.75" thickBot="1" x14ac:dyDescent="0.3">
      <c r="A50" s="14"/>
      <c r="B50" s="10"/>
      <c r="C50" s="99"/>
      <c r="D50" s="102" t="s">
        <v>32</v>
      </c>
      <c r="E50" s="103"/>
      <c r="F50" s="104">
        <f>SUM(F43:F49)</f>
        <v>755</v>
      </c>
      <c r="G50" s="104">
        <f>SUM(G43:G49)</f>
        <v>0</v>
      </c>
      <c r="H50" s="104">
        <f>SUM(H43:H49)</f>
        <v>0</v>
      </c>
      <c r="I50" s="104">
        <f>SUM(I43:I49)</f>
        <v>0</v>
      </c>
      <c r="J50" s="104">
        <f>SUM(J43:J49)</f>
        <v>0</v>
      </c>
      <c r="K50" s="105"/>
      <c r="L50" s="100">
        <f>SUM(L43:L49)</f>
        <v>115</v>
      </c>
    </row>
    <row r="51" spans="1:12" ht="15.75" customHeight="1" thickBot="1" x14ac:dyDescent="0.25">
      <c r="A51" s="17">
        <f>A37</f>
        <v>1</v>
      </c>
      <c r="B51" s="18">
        <f>B37</f>
        <v>3</v>
      </c>
      <c r="C51" s="30" t="s">
        <v>4</v>
      </c>
      <c r="D51" s="155"/>
      <c r="E51" s="156"/>
      <c r="F51" s="157">
        <f>F42+F50</f>
        <v>1140</v>
      </c>
      <c r="G51" s="157">
        <f>G42+G50</f>
        <v>0</v>
      </c>
      <c r="H51" s="157">
        <f>H42+H50</f>
        <v>0</v>
      </c>
      <c r="I51" s="157">
        <f>I42+I50</f>
        <v>0</v>
      </c>
      <c r="J51" s="157">
        <f>J42+J50</f>
        <v>0</v>
      </c>
      <c r="K51" s="157"/>
      <c r="L51" s="157">
        <f>L42+L50</f>
        <v>203</v>
      </c>
    </row>
    <row r="52" spans="1:12" ht="15.75" x14ac:dyDescent="0.25">
      <c r="A52" s="11">
        <v>1</v>
      </c>
      <c r="B52" s="12">
        <v>4</v>
      </c>
      <c r="C52" s="98" t="s">
        <v>20</v>
      </c>
      <c r="D52" s="90" t="s">
        <v>25</v>
      </c>
      <c r="E52" s="45" t="s">
        <v>203</v>
      </c>
      <c r="F52" s="36">
        <v>60</v>
      </c>
      <c r="G52" s="57" t="s">
        <v>82</v>
      </c>
      <c r="H52" s="57" t="s">
        <v>207</v>
      </c>
      <c r="I52" s="82" t="s">
        <v>207</v>
      </c>
      <c r="J52" s="91" t="s">
        <v>217</v>
      </c>
      <c r="K52" s="84">
        <v>50</v>
      </c>
      <c r="L52" s="80">
        <f>'[1]4'!$E$9</f>
        <v>15</v>
      </c>
    </row>
    <row r="53" spans="1:12" ht="15.75" x14ac:dyDescent="0.25">
      <c r="A53" s="13"/>
      <c r="B53" s="8"/>
      <c r="C53" s="89"/>
      <c r="D53" s="95" t="s">
        <v>21</v>
      </c>
      <c r="E53" s="46" t="s">
        <v>204</v>
      </c>
      <c r="F53" s="41">
        <v>150</v>
      </c>
      <c r="G53" s="39" t="s">
        <v>208</v>
      </c>
      <c r="H53" s="39" t="s">
        <v>209</v>
      </c>
      <c r="I53" s="83" t="s">
        <v>210</v>
      </c>
      <c r="J53" s="70" t="s">
        <v>218</v>
      </c>
      <c r="K53" s="86" t="s">
        <v>222</v>
      </c>
      <c r="L53" s="81">
        <v>39</v>
      </c>
    </row>
    <row r="54" spans="1:12" ht="28.5" x14ac:dyDescent="0.25">
      <c r="A54" s="13"/>
      <c r="B54" s="8"/>
      <c r="C54" s="89"/>
      <c r="D54" s="95" t="s">
        <v>22</v>
      </c>
      <c r="E54" s="46" t="s">
        <v>205</v>
      </c>
      <c r="F54" s="41">
        <v>200</v>
      </c>
      <c r="G54" s="39" t="s">
        <v>118</v>
      </c>
      <c r="H54" s="39" t="s">
        <v>142</v>
      </c>
      <c r="I54" s="83" t="s">
        <v>211</v>
      </c>
      <c r="J54" s="70" t="s">
        <v>219</v>
      </c>
      <c r="K54" s="86" t="s">
        <v>223</v>
      </c>
      <c r="L54" s="81">
        <v>3</v>
      </c>
    </row>
    <row r="55" spans="1:12" ht="15.75" x14ac:dyDescent="0.25">
      <c r="A55" s="13"/>
      <c r="B55" s="8"/>
      <c r="C55" s="89"/>
      <c r="D55" s="95" t="s">
        <v>31</v>
      </c>
      <c r="E55" s="42" t="s">
        <v>46</v>
      </c>
      <c r="F55" s="41">
        <v>20</v>
      </c>
      <c r="G55" s="39" t="s">
        <v>59</v>
      </c>
      <c r="H55" s="39" t="s">
        <v>60</v>
      </c>
      <c r="I55" s="83" t="s">
        <v>61</v>
      </c>
      <c r="J55" s="70" t="s">
        <v>71</v>
      </c>
      <c r="K55" s="87" t="s">
        <v>42</v>
      </c>
      <c r="L55" s="81">
        <v>2</v>
      </c>
    </row>
    <row r="56" spans="1:12" ht="15.75" x14ac:dyDescent="0.25">
      <c r="A56" s="13"/>
      <c r="B56" s="8"/>
      <c r="C56" s="89"/>
      <c r="D56" s="95" t="s">
        <v>30</v>
      </c>
      <c r="E56" s="46" t="s">
        <v>47</v>
      </c>
      <c r="F56" s="41">
        <v>20</v>
      </c>
      <c r="G56" s="39" t="s">
        <v>212</v>
      </c>
      <c r="H56" s="39" t="s">
        <v>118</v>
      </c>
      <c r="I56" s="83" t="s">
        <v>213</v>
      </c>
      <c r="J56" s="70" t="s">
        <v>220</v>
      </c>
      <c r="K56" s="85">
        <v>44632</v>
      </c>
      <c r="L56" s="81">
        <v>2</v>
      </c>
    </row>
    <row r="57" spans="1:12" ht="16.5" thickBot="1" x14ac:dyDescent="0.3">
      <c r="A57" s="13"/>
      <c r="B57" s="8"/>
      <c r="C57" s="89"/>
      <c r="D57" s="107" t="s">
        <v>202</v>
      </c>
      <c r="E57" s="108" t="s">
        <v>206</v>
      </c>
      <c r="F57" s="109">
        <v>150</v>
      </c>
      <c r="G57" s="110" t="s">
        <v>214</v>
      </c>
      <c r="H57" s="110" t="s">
        <v>215</v>
      </c>
      <c r="I57" s="111" t="s">
        <v>216</v>
      </c>
      <c r="J57" s="112" t="s">
        <v>221</v>
      </c>
      <c r="K57" s="160">
        <v>386</v>
      </c>
      <c r="L57" s="204">
        <v>28</v>
      </c>
    </row>
    <row r="58" spans="1:12" ht="15.75" thickBot="1" x14ac:dyDescent="0.3">
      <c r="A58" s="14"/>
      <c r="B58" s="10"/>
      <c r="C58" s="99"/>
      <c r="D58" s="102" t="s">
        <v>32</v>
      </c>
      <c r="E58" s="103"/>
      <c r="F58" s="104">
        <f>SUM(F52:F57)</f>
        <v>600</v>
      </c>
      <c r="G58" s="104">
        <f>SUM(G52:G57)</f>
        <v>0</v>
      </c>
      <c r="H58" s="104">
        <f>SUM(H52:H57)</f>
        <v>0</v>
      </c>
      <c r="I58" s="104">
        <f>SUM(I52:I57)</f>
        <v>0</v>
      </c>
      <c r="J58" s="104">
        <f>SUM(J52:J57)</f>
        <v>0</v>
      </c>
      <c r="K58" s="105"/>
      <c r="L58" s="105">
        <f>SUM(L52:L57)</f>
        <v>89</v>
      </c>
    </row>
    <row r="59" spans="1:12" ht="15.75" x14ac:dyDescent="0.25">
      <c r="A59" s="15">
        <f>A52</f>
        <v>1</v>
      </c>
      <c r="B59" s="6">
        <f>B52</f>
        <v>4</v>
      </c>
      <c r="C59" s="88" t="s">
        <v>24</v>
      </c>
      <c r="D59" s="90" t="s">
        <v>25</v>
      </c>
      <c r="E59" s="45" t="s">
        <v>224</v>
      </c>
      <c r="F59" s="36">
        <v>60</v>
      </c>
      <c r="G59" s="57" t="s">
        <v>228</v>
      </c>
      <c r="H59" s="57" t="s">
        <v>229</v>
      </c>
      <c r="I59" s="82" t="s">
        <v>230</v>
      </c>
      <c r="J59" s="91" t="s">
        <v>239</v>
      </c>
      <c r="K59" s="200">
        <v>149</v>
      </c>
      <c r="L59" s="80">
        <v>14</v>
      </c>
    </row>
    <row r="60" spans="1:12" ht="15.75" x14ac:dyDescent="0.25">
      <c r="A60" s="13"/>
      <c r="B60" s="8"/>
      <c r="C60" s="89"/>
      <c r="D60" s="199" t="s">
        <v>26</v>
      </c>
      <c r="E60" s="46" t="s">
        <v>225</v>
      </c>
      <c r="F60" s="41">
        <v>200</v>
      </c>
      <c r="G60" s="39" t="s">
        <v>231</v>
      </c>
      <c r="H60" s="39" t="s">
        <v>232</v>
      </c>
      <c r="I60" s="83" t="s">
        <v>233</v>
      </c>
      <c r="J60" s="70" t="s">
        <v>240</v>
      </c>
      <c r="K60" s="201">
        <v>100</v>
      </c>
      <c r="L60" s="81">
        <v>16</v>
      </c>
    </row>
    <row r="61" spans="1:12" ht="15.75" x14ac:dyDescent="0.25">
      <c r="A61" s="13"/>
      <c r="B61" s="8"/>
      <c r="C61" s="89"/>
      <c r="D61" s="107" t="s">
        <v>27</v>
      </c>
      <c r="E61" s="46" t="s">
        <v>226</v>
      </c>
      <c r="F61" s="41">
        <v>100</v>
      </c>
      <c r="G61" s="39" t="s">
        <v>234</v>
      </c>
      <c r="H61" s="39" t="s">
        <v>235</v>
      </c>
      <c r="I61" s="83" t="s">
        <v>236</v>
      </c>
      <c r="J61" s="70" t="s">
        <v>241</v>
      </c>
      <c r="K61" s="201">
        <v>268</v>
      </c>
      <c r="L61" s="81">
        <v>39</v>
      </c>
    </row>
    <row r="62" spans="1:12" ht="15.75" x14ac:dyDescent="0.25">
      <c r="A62" s="13"/>
      <c r="B62" s="8"/>
      <c r="C62" s="89"/>
      <c r="D62" s="93" t="s">
        <v>28</v>
      </c>
      <c r="E62" s="46" t="s">
        <v>227</v>
      </c>
      <c r="F62" s="41">
        <v>150</v>
      </c>
      <c r="G62" s="39" t="s">
        <v>237</v>
      </c>
      <c r="H62" s="39" t="s">
        <v>164</v>
      </c>
      <c r="I62" s="83" t="s">
        <v>238</v>
      </c>
      <c r="J62" s="70" t="s">
        <v>242</v>
      </c>
      <c r="K62" s="201"/>
      <c r="L62" s="81">
        <v>21</v>
      </c>
    </row>
    <row r="63" spans="1:12" ht="15.75" x14ac:dyDescent="0.25">
      <c r="A63" s="13"/>
      <c r="B63" s="8"/>
      <c r="C63" s="89"/>
      <c r="D63" s="93" t="s">
        <v>29</v>
      </c>
      <c r="E63" s="46" t="s">
        <v>79</v>
      </c>
      <c r="F63" s="41">
        <v>200</v>
      </c>
      <c r="G63" s="39" t="s">
        <v>92</v>
      </c>
      <c r="H63" s="39" t="s">
        <v>66</v>
      </c>
      <c r="I63" s="83" t="s">
        <v>93</v>
      </c>
      <c r="J63" s="70" t="s">
        <v>104</v>
      </c>
      <c r="K63" s="201">
        <v>494</v>
      </c>
      <c r="L63" s="81">
        <v>12</v>
      </c>
    </row>
    <row r="64" spans="1:12" ht="15.75" x14ac:dyDescent="0.25">
      <c r="A64" s="13"/>
      <c r="B64" s="8"/>
      <c r="C64" s="89"/>
      <c r="D64" s="95" t="s">
        <v>31</v>
      </c>
      <c r="E64" s="42" t="s">
        <v>46</v>
      </c>
      <c r="F64" s="41">
        <v>25</v>
      </c>
      <c r="G64" s="39" t="s">
        <v>94</v>
      </c>
      <c r="H64" s="39" t="s">
        <v>95</v>
      </c>
      <c r="I64" s="83" t="s">
        <v>96</v>
      </c>
      <c r="J64" s="70" t="s">
        <v>105</v>
      </c>
      <c r="K64" s="202" t="s">
        <v>243</v>
      </c>
      <c r="L64" s="81">
        <v>3</v>
      </c>
    </row>
    <row r="65" spans="1:12" ht="16.5" thickBot="1" x14ac:dyDescent="0.3">
      <c r="A65" s="13"/>
      <c r="B65" s="8"/>
      <c r="C65" s="89"/>
      <c r="D65" s="107" t="s">
        <v>30</v>
      </c>
      <c r="E65" s="108" t="s">
        <v>47</v>
      </c>
      <c r="F65" s="109">
        <v>45</v>
      </c>
      <c r="G65" s="110" t="s">
        <v>97</v>
      </c>
      <c r="H65" s="110" t="s">
        <v>98</v>
      </c>
      <c r="I65" s="111" t="s">
        <v>99</v>
      </c>
      <c r="J65" s="112" t="s">
        <v>106</v>
      </c>
      <c r="K65" s="203" t="s">
        <v>243</v>
      </c>
      <c r="L65" s="130">
        <v>5</v>
      </c>
    </row>
    <row r="66" spans="1:12" ht="15.75" thickBot="1" x14ac:dyDescent="0.3">
      <c r="A66" s="14"/>
      <c r="B66" s="10"/>
      <c r="C66" s="99"/>
      <c r="D66" s="102" t="s">
        <v>32</v>
      </c>
      <c r="E66" s="103"/>
      <c r="F66" s="104">
        <f>SUM(F59:F65)</f>
        <v>780</v>
      </c>
      <c r="G66" s="104">
        <f>SUM(G59:G65)</f>
        <v>0</v>
      </c>
      <c r="H66" s="104">
        <f>SUM(H59:H65)</f>
        <v>0</v>
      </c>
      <c r="I66" s="104">
        <f>SUM(I59:I65)</f>
        <v>0</v>
      </c>
      <c r="J66" s="104">
        <f>SUM(J59:J65)</f>
        <v>0</v>
      </c>
      <c r="K66" s="105"/>
      <c r="L66" s="100">
        <f>SUM(L59:L65)</f>
        <v>110</v>
      </c>
    </row>
    <row r="67" spans="1:12" ht="15.75" customHeight="1" thickBot="1" x14ac:dyDescent="0.25">
      <c r="A67" s="17">
        <f>A52</f>
        <v>1</v>
      </c>
      <c r="B67" s="18">
        <f>B52</f>
        <v>4</v>
      </c>
      <c r="C67" s="30" t="s">
        <v>4</v>
      </c>
      <c r="D67" s="155"/>
      <c r="E67" s="156"/>
      <c r="F67" s="157">
        <f>F58+F66</f>
        <v>1380</v>
      </c>
      <c r="G67" s="157">
        <f>G58+G66</f>
        <v>0</v>
      </c>
      <c r="H67" s="157">
        <f>H58+H66</f>
        <v>0</v>
      </c>
      <c r="I67" s="157">
        <f>I58+I66</f>
        <v>0</v>
      </c>
      <c r="J67" s="157">
        <f>J58+J66</f>
        <v>0</v>
      </c>
      <c r="K67" s="157"/>
      <c r="L67" s="157">
        <f>L58+L66</f>
        <v>199</v>
      </c>
    </row>
    <row r="68" spans="1:12" ht="15.75" x14ac:dyDescent="0.25">
      <c r="A68" s="11">
        <v>1</v>
      </c>
      <c r="B68" s="12">
        <v>5</v>
      </c>
      <c r="C68" s="98" t="s">
        <v>20</v>
      </c>
      <c r="D68" s="230" t="s">
        <v>244</v>
      </c>
      <c r="E68" s="44" t="s">
        <v>43</v>
      </c>
      <c r="F68" s="36">
        <v>10</v>
      </c>
      <c r="G68" s="57" t="s">
        <v>50</v>
      </c>
      <c r="H68" s="57" t="s">
        <v>51</v>
      </c>
      <c r="I68" s="82" t="s">
        <v>52</v>
      </c>
      <c r="J68" s="91" t="s">
        <v>68</v>
      </c>
      <c r="K68" s="84">
        <v>14</v>
      </c>
      <c r="L68" s="166">
        <v>13</v>
      </c>
    </row>
    <row r="69" spans="1:12" ht="28.5" x14ac:dyDescent="0.25">
      <c r="A69" s="13"/>
      <c r="B69" s="8"/>
      <c r="C69" s="89"/>
      <c r="D69" s="95" t="s">
        <v>245</v>
      </c>
      <c r="E69" s="42" t="s">
        <v>246</v>
      </c>
      <c r="F69" s="41">
        <v>200</v>
      </c>
      <c r="G69" s="39" t="s">
        <v>248</v>
      </c>
      <c r="H69" s="39" t="s">
        <v>249</v>
      </c>
      <c r="I69" s="83" t="s">
        <v>250</v>
      </c>
      <c r="J69" s="70" t="s">
        <v>255</v>
      </c>
      <c r="K69" s="86" t="s">
        <v>258</v>
      </c>
      <c r="L69" s="81">
        <v>28</v>
      </c>
    </row>
    <row r="70" spans="1:12" ht="28.5" x14ac:dyDescent="0.25">
      <c r="A70" s="13"/>
      <c r="B70" s="8"/>
      <c r="C70" s="89"/>
      <c r="D70" s="95" t="s">
        <v>22</v>
      </c>
      <c r="E70" s="46" t="s">
        <v>247</v>
      </c>
      <c r="F70" s="41">
        <v>200</v>
      </c>
      <c r="G70" s="39" t="s">
        <v>63</v>
      </c>
      <c r="H70" s="39" t="s">
        <v>142</v>
      </c>
      <c r="I70" s="83" t="s">
        <v>251</v>
      </c>
      <c r="J70" s="70" t="s">
        <v>256</v>
      </c>
      <c r="K70" s="86" t="s">
        <v>259</v>
      </c>
      <c r="L70" s="81">
        <v>7</v>
      </c>
    </row>
    <row r="71" spans="1:12" ht="15.75" x14ac:dyDescent="0.25">
      <c r="A71" s="13"/>
      <c r="B71" s="8"/>
      <c r="C71" s="89"/>
      <c r="D71" s="95" t="s">
        <v>31</v>
      </c>
      <c r="E71" s="42" t="s">
        <v>46</v>
      </c>
      <c r="F71" s="41">
        <v>20</v>
      </c>
      <c r="G71" s="39" t="s">
        <v>59</v>
      </c>
      <c r="H71" s="39" t="s">
        <v>60</v>
      </c>
      <c r="I71" s="83" t="s">
        <v>61</v>
      </c>
      <c r="J71" s="70" t="s">
        <v>71</v>
      </c>
      <c r="K71" s="87" t="s">
        <v>42</v>
      </c>
      <c r="L71" s="81">
        <v>2</v>
      </c>
    </row>
    <row r="72" spans="1:12" ht="15.75" x14ac:dyDescent="0.25">
      <c r="A72" s="13"/>
      <c r="B72" s="8"/>
      <c r="C72" s="89"/>
      <c r="D72" s="95" t="s">
        <v>30</v>
      </c>
      <c r="E72" s="46" t="s">
        <v>47</v>
      </c>
      <c r="F72" s="41">
        <v>30</v>
      </c>
      <c r="G72" s="39" t="s">
        <v>62</v>
      </c>
      <c r="H72" s="39" t="s">
        <v>63</v>
      </c>
      <c r="I72" s="83" t="s">
        <v>64</v>
      </c>
      <c r="J72" s="70" t="s">
        <v>72</v>
      </c>
      <c r="K72" s="85">
        <v>44632</v>
      </c>
      <c r="L72" s="81">
        <v>4</v>
      </c>
    </row>
    <row r="73" spans="1:12" ht="16.5" thickBot="1" x14ac:dyDescent="0.3">
      <c r="A73" s="13"/>
      <c r="B73" s="8"/>
      <c r="C73" s="89"/>
      <c r="D73" s="231" t="s">
        <v>23</v>
      </c>
      <c r="E73" s="61" t="s">
        <v>48</v>
      </c>
      <c r="F73" s="62">
        <v>220</v>
      </c>
      <c r="G73" s="63" t="s">
        <v>252</v>
      </c>
      <c r="H73" s="63" t="s">
        <v>253</v>
      </c>
      <c r="I73" s="162" t="s">
        <v>254</v>
      </c>
      <c r="J73" s="163" t="s">
        <v>257</v>
      </c>
      <c r="K73" s="164">
        <v>338</v>
      </c>
      <c r="L73" s="208">
        <v>44</v>
      </c>
    </row>
    <row r="74" spans="1:12" ht="15.75" thickBot="1" x14ac:dyDescent="0.3">
      <c r="A74" s="13"/>
      <c r="B74" s="8"/>
      <c r="C74" s="89"/>
      <c r="D74" s="124" t="s">
        <v>32</v>
      </c>
      <c r="E74" s="125"/>
      <c r="F74" s="126">
        <f>SUM(F68:F73)</f>
        <v>680</v>
      </c>
      <c r="G74" s="126">
        <f>SUM(G68:G73)</f>
        <v>0</v>
      </c>
      <c r="H74" s="126">
        <f>SUM(H68:H73)</f>
        <v>0</v>
      </c>
      <c r="I74" s="126">
        <f>SUM(I68:I73)</f>
        <v>0</v>
      </c>
      <c r="J74" s="126">
        <f>SUM(J68:J73)</f>
        <v>0</v>
      </c>
      <c r="K74" s="100"/>
      <c r="L74" s="100">
        <f>SUM(L68:L73)</f>
        <v>98</v>
      </c>
    </row>
    <row r="75" spans="1:12" ht="15.75" x14ac:dyDescent="0.25">
      <c r="A75" s="11">
        <f>A68</f>
        <v>1</v>
      </c>
      <c r="B75" s="193">
        <f>B68</f>
        <v>5</v>
      </c>
      <c r="C75" s="194" t="s">
        <v>24</v>
      </c>
      <c r="D75" s="90" t="s">
        <v>172</v>
      </c>
      <c r="E75" s="35" t="s">
        <v>260</v>
      </c>
      <c r="F75" s="36">
        <v>60</v>
      </c>
      <c r="G75" s="57" t="s">
        <v>265</v>
      </c>
      <c r="H75" s="57" t="s">
        <v>237</v>
      </c>
      <c r="I75" s="82" t="s">
        <v>266</v>
      </c>
      <c r="J75" s="91" t="s">
        <v>276</v>
      </c>
      <c r="K75" s="92">
        <v>25</v>
      </c>
      <c r="L75" s="186">
        <v>15</v>
      </c>
    </row>
    <row r="76" spans="1:12" ht="15.75" x14ac:dyDescent="0.25">
      <c r="A76" s="13"/>
      <c r="B76" s="8"/>
      <c r="C76" s="195"/>
      <c r="D76" s="95" t="s">
        <v>26</v>
      </c>
      <c r="E76" s="59" t="s">
        <v>261</v>
      </c>
      <c r="F76" s="41">
        <v>200</v>
      </c>
      <c r="G76" s="39" t="s">
        <v>212</v>
      </c>
      <c r="H76" s="39" t="s">
        <v>267</v>
      </c>
      <c r="I76" s="83" t="s">
        <v>268</v>
      </c>
      <c r="J76" s="70" t="s">
        <v>277</v>
      </c>
      <c r="K76" s="94">
        <v>101</v>
      </c>
      <c r="L76" s="187">
        <v>14</v>
      </c>
    </row>
    <row r="77" spans="1:12" ht="15.75" x14ac:dyDescent="0.25">
      <c r="A77" s="13"/>
      <c r="B77" s="8"/>
      <c r="C77" s="195"/>
      <c r="D77" s="95" t="s">
        <v>27</v>
      </c>
      <c r="E77" s="59" t="s">
        <v>262</v>
      </c>
      <c r="F77" s="39">
        <v>140</v>
      </c>
      <c r="G77" s="39" t="s">
        <v>269</v>
      </c>
      <c r="H77" s="39" t="s">
        <v>270</v>
      </c>
      <c r="I77" s="83" t="s">
        <v>254</v>
      </c>
      <c r="J77" s="70" t="s">
        <v>278</v>
      </c>
      <c r="K77" s="94">
        <v>279</v>
      </c>
      <c r="L77" s="187">
        <v>51</v>
      </c>
    </row>
    <row r="78" spans="1:12" ht="15.75" x14ac:dyDescent="0.25">
      <c r="A78" s="13"/>
      <c r="B78" s="8"/>
      <c r="C78" s="195"/>
      <c r="D78" s="95" t="s">
        <v>28</v>
      </c>
      <c r="E78" s="59" t="s">
        <v>263</v>
      </c>
      <c r="F78" s="41">
        <v>150</v>
      </c>
      <c r="G78" s="39" t="s">
        <v>271</v>
      </c>
      <c r="H78" s="39" t="s">
        <v>272</v>
      </c>
      <c r="I78" s="83" t="s">
        <v>273</v>
      </c>
      <c r="J78" s="70" t="s">
        <v>279</v>
      </c>
      <c r="K78" s="94">
        <v>303</v>
      </c>
      <c r="L78" s="187">
        <v>11</v>
      </c>
    </row>
    <row r="79" spans="1:12" ht="28.5" x14ac:dyDescent="0.25">
      <c r="A79" s="13"/>
      <c r="B79" s="8"/>
      <c r="C79" s="195"/>
      <c r="D79" s="95" t="s">
        <v>29</v>
      </c>
      <c r="E79" s="59" t="s">
        <v>264</v>
      </c>
      <c r="F79" s="41">
        <v>180</v>
      </c>
      <c r="G79" s="39" t="s">
        <v>274</v>
      </c>
      <c r="H79" s="39" t="s">
        <v>52</v>
      </c>
      <c r="I79" s="83" t="s">
        <v>275</v>
      </c>
      <c r="J79" s="70" t="s">
        <v>280</v>
      </c>
      <c r="K79" s="96" t="s">
        <v>281</v>
      </c>
      <c r="L79" s="187">
        <v>11</v>
      </c>
    </row>
    <row r="80" spans="1:12" ht="15.75" x14ac:dyDescent="0.25">
      <c r="A80" s="13"/>
      <c r="B80" s="8"/>
      <c r="C80" s="195"/>
      <c r="D80" s="95" t="s">
        <v>31</v>
      </c>
      <c r="E80" s="43" t="s">
        <v>46</v>
      </c>
      <c r="F80" s="41">
        <v>20</v>
      </c>
      <c r="G80" s="39" t="s">
        <v>59</v>
      </c>
      <c r="H80" s="39" t="s">
        <v>60</v>
      </c>
      <c r="I80" s="83" t="s">
        <v>61</v>
      </c>
      <c r="J80" s="70" t="s">
        <v>71</v>
      </c>
      <c r="K80" s="97" t="s">
        <v>42</v>
      </c>
      <c r="L80" s="187">
        <v>2</v>
      </c>
    </row>
    <row r="81" spans="1:12" ht="16.5" thickBot="1" x14ac:dyDescent="0.3">
      <c r="A81" s="13"/>
      <c r="B81" s="8"/>
      <c r="C81" s="195"/>
      <c r="D81" s="161" t="s">
        <v>30</v>
      </c>
      <c r="E81" s="168" t="s">
        <v>47</v>
      </c>
      <c r="F81" s="62">
        <v>40</v>
      </c>
      <c r="G81" s="63" t="s">
        <v>161</v>
      </c>
      <c r="H81" s="63" t="s">
        <v>66</v>
      </c>
      <c r="I81" s="162" t="s">
        <v>162</v>
      </c>
      <c r="J81" s="163" t="s">
        <v>169</v>
      </c>
      <c r="K81" s="189">
        <v>44632</v>
      </c>
      <c r="L81" s="188">
        <v>5</v>
      </c>
    </row>
    <row r="82" spans="1:12" ht="15.75" thickBot="1" x14ac:dyDescent="0.3">
      <c r="A82" s="196"/>
      <c r="B82" s="197"/>
      <c r="C82" s="198"/>
      <c r="D82" s="124" t="s">
        <v>32</v>
      </c>
      <c r="E82" s="125"/>
      <c r="F82" s="126">
        <f>SUM(F75:F81)</f>
        <v>790</v>
      </c>
      <c r="G82" s="126">
        <f>SUM(G75:G81)</f>
        <v>0</v>
      </c>
      <c r="H82" s="126">
        <f>SUM(H75:H81)</f>
        <v>0</v>
      </c>
      <c r="I82" s="126">
        <f>SUM(I75:I81)</f>
        <v>0</v>
      </c>
      <c r="J82" s="126">
        <f>SUM(J75:J81)</f>
        <v>0</v>
      </c>
      <c r="K82" s="100"/>
      <c r="L82" s="105">
        <f>SUM(L75:L81)</f>
        <v>109</v>
      </c>
    </row>
    <row r="83" spans="1:12" ht="15.75" customHeight="1" thickBot="1" x14ac:dyDescent="0.25">
      <c r="A83" s="190">
        <f>A68</f>
        <v>1</v>
      </c>
      <c r="B83" s="191">
        <f>B68</f>
        <v>5</v>
      </c>
      <c r="C83" s="192" t="s">
        <v>4</v>
      </c>
      <c r="D83" s="114"/>
      <c r="E83" s="115"/>
      <c r="F83" s="116">
        <f>F74+F82</f>
        <v>1470</v>
      </c>
      <c r="G83" s="116">
        <f>G74+G82</f>
        <v>0</v>
      </c>
      <c r="H83" s="116">
        <f>H74+H82</f>
        <v>0</v>
      </c>
      <c r="I83" s="116">
        <f>I74+I82</f>
        <v>0</v>
      </c>
      <c r="J83" s="116">
        <f>J74+J82</f>
        <v>0</v>
      </c>
      <c r="K83" s="116"/>
      <c r="L83" s="116">
        <f>L74+L82</f>
        <v>207</v>
      </c>
    </row>
    <row r="84" spans="1:12" ht="15.75" x14ac:dyDescent="0.25">
      <c r="A84" s="11">
        <v>2</v>
      </c>
      <c r="B84" s="12">
        <v>1</v>
      </c>
      <c r="C84" s="98" t="s">
        <v>20</v>
      </c>
      <c r="D84" s="183" t="s">
        <v>38</v>
      </c>
      <c r="E84" s="45" t="s">
        <v>282</v>
      </c>
      <c r="F84" s="36">
        <v>40</v>
      </c>
      <c r="G84" s="57" t="s">
        <v>285</v>
      </c>
      <c r="H84" s="57" t="s">
        <v>286</v>
      </c>
      <c r="I84" s="57" t="s">
        <v>95</v>
      </c>
      <c r="J84" s="57" t="s">
        <v>291</v>
      </c>
      <c r="K84" s="64">
        <v>209</v>
      </c>
      <c r="L84" s="185">
        <v>12</v>
      </c>
    </row>
    <row r="85" spans="1:12" ht="27.75" x14ac:dyDescent="0.25">
      <c r="A85" s="13"/>
      <c r="B85" s="8"/>
      <c r="C85" s="89"/>
      <c r="D85" s="95" t="s">
        <v>21</v>
      </c>
      <c r="E85" s="42" t="s">
        <v>283</v>
      </c>
      <c r="F85" s="39">
        <v>155</v>
      </c>
      <c r="G85" s="39" t="s">
        <v>287</v>
      </c>
      <c r="H85" s="39" t="s">
        <v>288</v>
      </c>
      <c r="I85" s="39" t="s">
        <v>289</v>
      </c>
      <c r="J85" s="39" t="s">
        <v>292</v>
      </c>
      <c r="K85" s="184">
        <v>173</v>
      </c>
      <c r="L85" s="81">
        <v>25</v>
      </c>
    </row>
    <row r="86" spans="1:12" ht="28.5" x14ac:dyDescent="0.25">
      <c r="A86" s="13"/>
      <c r="B86" s="8"/>
      <c r="C86" s="89"/>
      <c r="D86" s="95" t="s">
        <v>22</v>
      </c>
      <c r="E86" s="46" t="s">
        <v>152</v>
      </c>
      <c r="F86" s="41">
        <v>180</v>
      </c>
      <c r="G86" s="39" t="s">
        <v>158</v>
      </c>
      <c r="H86" s="39" t="s">
        <v>159</v>
      </c>
      <c r="I86" s="39" t="s">
        <v>160</v>
      </c>
      <c r="J86" s="39" t="s">
        <v>168</v>
      </c>
      <c r="K86" s="66" t="s">
        <v>171</v>
      </c>
      <c r="L86" s="81">
        <v>12</v>
      </c>
    </row>
    <row r="87" spans="1:12" ht="15.75" x14ac:dyDescent="0.25">
      <c r="A87" s="13"/>
      <c r="B87" s="8"/>
      <c r="C87" s="89"/>
      <c r="D87" s="95" t="s">
        <v>31</v>
      </c>
      <c r="E87" s="42" t="s">
        <v>46</v>
      </c>
      <c r="F87" s="41">
        <v>20</v>
      </c>
      <c r="G87" s="39" t="s">
        <v>59</v>
      </c>
      <c r="H87" s="39" t="s">
        <v>60</v>
      </c>
      <c r="I87" s="39" t="s">
        <v>61</v>
      </c>
      <c r="J87" s="39" t="s">
        <v>71</v>
      </c>
      <c r="K87" s="67" t="s">
        <v>42</v>
      </c>
      <c r="L87" s="81">
        <v>2</v>
      </c>
    </row>
    <row r="88" spans="1:12" ht="15.75" x14ac:dyDescent="0.25">
      <c r="A88" s="13"/>
      <c r="B88" s="8"/>
      <c r="C88" s="89"/>
      <c r="D88" s="95" t="s">
        <v>30</v>
      </c>
      <c r="E88" s="46" t="s">
        <v>47</v>
      </c>
      <c r="F88" s="41">
        <v>30</v>
      </c>
      <c r="G88" s="39" t="s">
        <v>62</v>
      </c>
      <c r="H88" s="39" t="s">
        <v>63</v>
      </c>
      <c r="I88" s="39" t="s">
        <v>64</v>
      </c>
      <c r="J88" s="39" t="s">
        <v>72</v>
      </c>
      <c r="K88" s="65">
        <v>44632</v>
      </c>
      <c r="L88" s="81">
        <v>4</v>
      </c>
    </row>
    <row r="89" spans="1:12" ht="16.5" thickBot="1" x14ac:dyDescent="0.3">
      <c r="A89" s="13"/>
      <c r="B89" s="8"/>
      <c r="C89" s="89"/>
      <c r="D89" s="95" t="s">
        <v>202</v>
      </c>
      <c r="E89" s="46" t="s">
        <v>284</v>
      </c>
      <c r="F89" s="41">
        <v>150</v>
      </c>
      <c r="G89" s="39" t="s">
        <v>214</v>
      </c>
      <c r="H89" s="39" t="s">
        <v>215</v>
      </c>
      <c r="I89" s="39" t="s">
        <v>290</v>
      </c>
      <c r="J89" s="39" t="s">
        <v>293</v>
      </c>
      <c r="K89" s="65">
        <v>386</v>
      </c>
      <c r="L89" s="81">
        <v>28</v>
      </c>
    </row>
    <row r="90" spans="1:12" ht="15.75" thickBot="1" x14ac:dyDescent="0.3">
      <c r="A90" s="14"/>
      <c r="B90" s="10"/>
      <c r="C90" s="99"/>
      <c r="D90" s="102" t="s">
        <v>32</v>
      </c>
      <c r="E90" s="103"/>
      <c r="F90" s="104">
        <f>SUM(F84:F89)</f>
        <v>575</v>
      </c>
      <c r="G90" s="104">
        <f>SUM(G84:G89)</f>
        <v>0</v>
      </c>
      <c r="H90" s="104">
        <f>SUM(H84:H89)</f>
        <v>0</v>
      </c>
      <c r="I90" s="104">
        <f>SUM(I84:I89)</f>
        <v>0</v>
      </c>
      <c r="J90" s="104">
        <f>SUM(J84:J89)</f>
        <v>0</v>
      </c>
      <c r="K90" s="105"/>
      <c r="L90" s="105">
        <f>SUM(L84:L89)</f>
        <v>83</v>
      </c>
    </row>
    <row r="91" spans="1:12" ht="28.5" x14ac:dyDescent="0.25">
      <c r="A91" s="15">
        <f>A84</f>
        <v>2</v>
      </c>
      <c r="B91" s="6">
        <f>B84</f>
        <v>1</v>
      </c>
      <c r="C91" s="88" t="s">
        <v>24</v>
      </c>
      <c r="D91" s="90" t="s">
        <v>25</v>
      </c>
      <c r="E91" s="45" t="s">
        <v>108</v>
      </c>
      <c r="F91" s="36">
        <v>60</v>
      </c>
      <c r="G91" s="57" t="s">
        <v>112</v>
      </c>
      <c r="H91" s="57" t="s">
        <v>113</v>
      </c>
      <c r="I91" s="82" t="s">
        <v>114</v>
      </c>
      <c r="J91" s="91" t="s">
        <v>123</v>
      </c>
      <c r="K91" s="179" t="s">
        <v>127</v>
      </c>
      <c r="L91" s="80">
        <v>29</v>
      </c>
    </row>
    <row r="92" spans="1:12" ht="15.75" x14ac:dyDescent="0.25">
      <c r="A92" s="13"/>
      <c r="B92" s="8"/>
      <c r="C92" s="89"/>
      <c r="D92" s="93" t="s">
        <v>26</v>
      </c>
      <c r="E92" s="46" t="s">
        <v>76</v>
      </c>
      <c r="F92" s="41">
        <v>200</v>
      </c>
      <c r="G92" s="39" t="s">
        <v>83</v>
      </c>
      <c r="H92" s="39" t="s">
        <v>84</v>
      </c>
      <c r="I92" s="83" t="s">
        <v>85</v>
      </c>
      <c r="J92" s="70" t="s">
        <v>101</v>
      </c>
      <c r="K92" s="85">
        <v>88</v>
      </c>
      <c r="L92" s="81">
        <v>14</v>
      </c>
    </row>
    <row r="93" spans="1:12" ht="15.75" x14ac:dyDescent="0.25">
      <c r="A93" s="13"/>
      <c r="B93" s="8"/>
      <c r="C93" s="89"/>
      <c r="D93" s="93" t="s">
        <v>27</v>
      </c>
      <c r="E93" s="42" t="s">
        <v>294</v>
      </c>
      <c r="F93" s="41">
        <v>100</v>
      </c>
      <c r="G93" s="39" t="s">
        <v>296</v>
      </c>
      <c r="H93" s="39" t="s">
        <v>297</v>
      </c>
      <c r="I93" s="83" t="s">
        <v>298</v>
      </c>
      <c r="J93" s="70" t="s">
        <v>300</v>
      </c>
      <c r="K93" s="180">
        <v>7067</v>
      </c>
      <c r="L93" s="81">
        <v>58</v>
      </c>
    </row>
    <row r="94" spans="1:12" ht="15.75" x14ac:dyDescent="0.25">
      <c r="A94" s="13"/>
      <c r="B94" s="8"/>
      <c r="C94" s="89"/>
      <c r="D94" s="93" t="s">
        <v>28</v>
      </c>
      <c r="E94" s="46" t="s">
        <v>176</v>
      </c>
      <c r="F94" s="41">
        <v>150</v>
      </c>
      <c r="G94" s="39" t="s">
        <v>187</v>
      </c>
      <c r="H94" s="39" t="s">
        <v>188</v>
      </c>
      <c r="I94" s="83" t="s">
        <v>189</v>
      </c>
      <c r="J94" s="70" t="s">
        <v>197</v>
      </c>
      <c r="K94" s="85">
        <v>304</v>
      </c>
      <c r="L94" s="81">
        <v>15</v>
      </c>
    </row>
    <row r="95" spans="1:12" ht="15.75" x14ac:dyDescent="0.25">
      <c r="A95" s="13"/>
      <c r="B95" s="8"/>
      <c r="C95" s="89"/>
      <c r="D95" s="95" t="s">
        <v>29</v>
      </c>
      <c r="E95" s="46" t="s">
        <v>295</v>
      </c>
      <c r="F95" s="41">
        <v>180</v>
      </c>
      <c r="G95" s="39" t="s">
        <v>95</v>
      </c>
      <c r="H95" s="39" t="s">
        <v>142</v>
      </c>
      <c r="I95" s="83" t="s">
        <v>299</v>
      </c>
      <c r="J95" s="70" t="s">
        <v>301</v>
      </c>
      <c r="K95" s="85">
        <v>358</v>
      </c>
      <c r="L95" s="81">
        <v>7</v>
      </c>
    </row>
    <row r="96" spans="1:12" ht="15.75" x14ac:dyDescent="0.25">
      <c r="A96" s="13"/>
      <c r="B96" s="8"/>
      <c r="C96" s="89"/>
      <c r="D96" s="95" t="s">
        <v>31</v>
      </c>
      <c r="E96" s="42" t="s">
        <v>46</v>
      </c>
      <c r="F96" s="41">
        <v>20</v>
      </c>
      <c r="G96" s="39" t="s">
        <v>59</v>
      </c>
      <c r="H96" s="39" t="s">
        <v>60</v>
      </c>
      <c r="I96" s="83" t="s">
        <v>61</v>
      </c>
      <c r="J96" s="70" t="s">
        <v>71</v>
      </c>
      <c r="K96" s="87" t="s">
        <v>42</v>
      </c>
      <c r="L96" s="81">
        <v>2</v>
      </c>
    </row>
    <row r="97" spans="1:12" ht="16.5" thickBot="1" x14ac:dyDescent="0.3">
      <c r="A97" s="13"/>
      <c r="B97" s="8"/>
      <c r="C97" s="89"/>
      <c r="D97" s="107" t="s">
        <v>30</v>
      </c>
      <c r="E97" s="108" t="s">
        <v>47</v>
      </c>
      <c r="F97" s="109">
        <v>45</v>
      </c>
      <c r="G97" s="110" t="s">
        <v>97</v>
      </c>
      <c r="H97" s="110" t="s">
        <v>98</v>
      </c>
      <c r="I97" s="111" t="s">
        <v>99</v>
      </c>
      <c r="J97" s="112" t="s">
        <v>106</v>
      </c>
      <c r="K97" s="160">
        <v>44632</v>
      </c>
      <c r="L97" s="101">
        <v>5</v>
      </c>
    </row>
    <row r="98" spans="1:12" ht="15.75" thickBot="1" x14ac:dyDescent="0.3">
      <c r="A98" s="14"/>
      <c r="B98" s="10"/>
      <c r="C98" s="99"/>
      <c r="D98" s="102" t="s">
        <v>32</v>
      </c>
      <c r="E98" s="103"/>
      <c r="F98" s="104">
        <f>SUM(F91:F97)</f>
        <v>755</v>
      </c>
      <c r="G98" s="104">
        <f>SUM(G91:G97)</f>
        <v>0</v>
      </c>
      <c r="H98" s="104">
        <f>SUM(H91:H97)</f>
        <v>0</v>
      </c>
      <c r="I98" s="104">
        <f>SUM(I91:I97)</f>
        <v>0</v>
      </c>
      <c r="J98" s="104">
        <f>SUM(J91:J97)</f>
        <v>0</v>
      </c>
      <c r="K98" s="138"/>
      <c r="L98" s="106">
        <f>SUM(L91:L97)</f>
        <v>130</v>
      </c>
    </row>
    <row r="99" spans="1:12" ht="15.75" thickBot="1" x14ac:dyDescent="0.25">
      <c r="A99" s="17">
        <f>A84</f>
        <v>2</v>
      </c>
      <c r="B99" s="18">
        <f>B84</f>
        <v>1</v>
      </c>
      <c r="C99" s="30" t="s">
        <v>4</v>
      </c>
      <c r="D99" s="155"/>
      <c r="E99" s="156"/>
      <c r="F99" s="157">
        <f>F90+F98</f>
        <v>1330</v>
      </c>
      <c r="G99" s="157">
        <f>G90+G98</f>
        <v>0</v>
      </c>
      <c r="H99" s="157">
        <f>H90+H98</f>
        <v>0</v>
      </c>
      <c r="I99" s="157">
        <f>I90+I98</f>
        <v>0</v>
      </c>
      <c r="J99" s="157">
        <f>J90+J98</f>
        <v>0</v>
      </c>
      <c r="K99" s="181"/>
      <c r="L99" s="182">
        <f>L90+L98</f>
        <v>213</v>
      </c>
    </row>
    <row r="100" spans="1:12" ht="15.75" x14ac:dyDescent="0.25">
      <c r="A100" s="7">
        <v>2</v>
      </c>
      <c r="B100" s="8">
        <v>2</v>
      </c>
      <c r="C100" s="98" t="s">
        <v>20</v>
      </c>
      <c r="D100" s="90" t="s">
        <v>38</v>
      </c>
      <c r="E100" s="35" t="s">
        <v>43</v>
      </c>
      <c r="F100" s="177">
        <v>10</v>
      </c>
      <c r="G100" s="91" t="s">
        <v>50</v>
      </c>
      <c r="H100" s="91" t="s">
        <v>51</v>
      </c>
      <c r="I100" s="91" t="s">
        <v>52</v>
      </c>
      <c r="J100" s="91" t="s">
        <v>68</v>
      </c>
      <c r="K100" s="120">
        <v>14</v>
      </c>
      <c r="L100" s="80">
        <v>13</v>
      </c>
    </row>
    <row r="101" spans="1:12" ht="15.75" x14ac:dyDescent="0.25">
      <c r="A101" s="7"/>
      <c r="B101" s="8"/>
      <c r="C101" s="89"/>
      <c r="D101" s="95" t="s">
        <v>21</v>
      </c>
      <c r="E101" s="59" t="s">
        <v>204</v>
      </c>
      <c r="F101" s="176">
        <v>150</v>
      </c>
      <c r="G101" s="70" t="s">
        <v>208</v>
      </c>
      <c r="H101" s="70" t="s">
        <v>209</v>
      </c>
      <c r="I101" s="70" t="s">
        <v>210</v>
      </c>
      <c r="J101" s="70" t="s">
        <v>218</v>
      </c>
      <c r="K101" s="122" t="s">
        <v>222</v>
      </c>
      <c r="L101" s="81">
        <v>39</v>
      </c>
    </row>
    <row r="102" spans="1:12" ht="28.5" x14ac:dyDescent="0.25">
      <c r="A102" s="7"/>
      <c r="B102" s="8"/>
      <c r="C102" s="89"/>
      <c r="D102" s="95" t="s">
        <v>29</v>
      </c>
      <c r="E102" s="59" t="s">
        <v>205</v>
      </c>
      <c r="F102" s="176">
        <v>200</v>
      </c>
      <c r="G102" s="70" t="s">
        <v>118</v>
      </c>
      <c r="H102" s="70" t="s">
        <v>142</v>
      </c>
      <c r="I102" s="70" t="s">
        <v>211</v>
      </c>
      <c r="J102" s="70" t="s">
        <v>219</v>
      </c>
      <c r="K102" s="122" t="s">
        <v>223</v>
      </c>
      <c r="L102" s="81">
        <v>3</v>
      </c>
    </row>
    <row r="103" spans="1:12" ht="15.75" x14ac:dyDescent="0.25">
      <c r="A103" s="7"/>
      <c r="B103" s="8"/>
      <c r="C103" s="89"/>
      <c r="D103" s="95" t="s">
        <v>31</v>
      </c>
      <c r="E103" s="43" t="s">
        <v>46</v>
      </c>
      <c r="F103" s="176">
        <v>20</v>
      </c>
      <c r="G103" s="70" t="s">
        <v>59</v>
      </c>
      <c r="H103" s="70" t="s">
        <v>60</v>
      </c>
      <c r="I103" s="70" t="s">
        <v>61</v>
      </c>
      <c r="J103" s="70" t="s">
        <v>71</v>
      </c>
      <c r="K103" s="123" t="s">
        <v>42</v>
      </c>
      <c r="L103" s="81">
        <v>2</v>
      </c>
    </row>
    <row r="104" spans="1:12" ht="15.75" x14ac:dyDescent="0.25">
      <c r="A104" s="7"/>
      <c r="B104" s="8"/>
      <c r="C104" s="89"/>
      <c r="D104" s="95" t="s">
        <v>30</v>
      </c>
      <c r="E104" s="59" t="s">
        <v>47</v>
      </c>
      <c r="F104" s="176">
        <v>30</v>
      </c>
      <c r="G104" s="70" t="s">
        <v>62</v>
      </c>
      <c r="H104" s="70" t="s">
        <v>63</v>
      </c>
      <c r="I104" s="70" t="s">
        <v>64</v>
      </c>
      <c r="J104" s="70" t="s">
        <v>72</v>
      </c>
      <c r="K104" s="121">
        <v>44632</v>
      </c>
      <c r="L104" s="81">
        <v>4</v>
      </c>
    </row>
    <row r="105" spans="1:12" ht="16.5" thickBot="1" x14ac:dyDescent="0.3">
      <c r="A105" s="7"/>
      <c r="B105" s="8"/>
      <c r="C105" s="89"/>
      <c r="D105" s="107" t="s">
        <v>202</v>
      </c>
      <c r="E105" s="167" t="s">
        <v>206</v>
      </c>
      <c r="F105" s="178">
        <v>150</v>
      </c>
      <c r="G105" s="112" t="s">
        <v>214</v>
      </c>
      <c r="H105" s="112" t="s">
        <v>215</v>
      </c>
      <c r="I105" s="112" t="s">
        <v>216</v>
      </c>
      <c r="J105" s="112" t="s">
        <v>221</v>
      </c>
      <c r="K105" s="129">
        <v>386</v>
      </c>
      <c r="L105" s="130">
        <v>28</v>
      </c>
    </row>
    <row r="106" spans="1:12" ht="15.75" thickBot="1" x14ac:dyDescent="0.3">
      <c r="A106" s="9"/>
      <c r="B106" s="10"/>
      <c r="C106" s="99"/>
      <c r="D106" s="102" t="s">
        <v>32</v>
      </c>
      <c r="E106" s="103"/>
      <c r="F106" s="104">
        <f>SUM(F100:F105)</f>
        <v>560</v>
      </c>
      <c r="G106" s="104">
        <f>SUM(G100:G105)</f>
        <v>0</v>
      </c>
      <c r="H106" s="104">
        <f>SUM(H100:H105)</f>
        <v>0</v>
      </c>
      <c r="I106" s="104">
        <f>SUM(I100:I105)</f>
        <v>0</v>
      </c>
      <c r="J106" s="104">
        <f>SUM(J100:J105)</f>
        <v>0</v>
      </c>
      <c r="K106" s="104"/>
      <c r="L106" s="105">
        <f>SUM(L100:L105)</f>
        <v>89</v>
      </c>
    </row>
    <row r="107" spans="1:12" ht="15.75" x14ac:dyDescent="0.25">
      <c r="A107" s="6">
        <f>A100</f>
        <v>2</v>
      </c>
      <c r="B107" s="6">
        <f>B100</f>
        <v>2</v>
      </c>
      <c r="C107" s="88" t="s">
        <v>24</v>
      </c>
      <c r="D107" s="93" t="s">
        <v>172</v>
      </c>
      <c r="E107" s="170" t="s">
        <v>302</v>
      </c>
      <c r="F107" s="171">
        <v>100</v>
      </c>
      <c r="G107" s="172">
        <v>1.62</v>
      </c>
      <c r="H107" s="172">
        <v>6.58</v>
      </c>
      <c r="I107" s="173">
        <v>7.1</v>
      </c>
      <c r="J107" s="68">
        <v>94.1</v>
      </c>
      <c r="K107" s="174">
        <v>1.6</v>
      </c>
      <c r="L107" s="175">
        <v>11</v>
      </c>
    </row>
    <row r="108" spans="1:12" ht="15.75" x14ac:dyDescent="0.25">
      <c r="A108" s="7"/>
      <c r="B108" s="8"/>
      <c r="C108" s="89"/>
      <c r="D108" s="95" t="s">
        <v>26</v>
      </c>
      <c r="E108" s="59" t="s">
        <v>303</v>
      </c>
      <c r="F108" s="41">
        <v>250</v>
      </c>
      <c r="G108" s="39" t="s">
        <v>305</v>
      </c>
      <c r="H108" s="39" t="s">
        <v>306</v>
      </c>
      <c r="I108" s="83" t="s">
        <v>307</v>
      </c>
      <c r="J108" s="70" t="s">
        <v>311</v>
      </c>
      <c r="K108" s="121">
        <v>102</v>
      </c>
      <c r="L108" s="81">
        <v>17</v>
      </c>
    </row>
    <row r="109" spans="1:12" ht="28.5" x14ac:dyDescent="0.25">
      <c r="A109" s="7"/>
      <c r="B109" s="8"/>
      <c r="C109" s="89"/>
      <c r="D109" s="95" t="s">
        <v>21</v>
      </c>
      <c r="E109" s="59" t="s">
        <v>304</v>
      </c>
      <c r="F109" s="41">
        <v>200</v>
      </c>
      <c r="G109" s="39" t="s">
        <v>308</v>
      </c>
      <c r="H109" s="39" t="s">
        <v>309</v>
      </c>
      <c r="I109" s="83" t="s">
        <v>310</v>
      </c>
      <c r="J109" s="70">
        <v>217.4</v>
      </c>
      <c r="K109" s="122" t="s">
        <v>312</v>
      </c>
      <c r="L109" s="81">
        <v>61</v>
      </c>
    </row>
    <row r="110" spans="1:12" ht="15.75" x14ac:dyDescent="0.25">
      <c r="A110" s="7"/>
      <c r="B110" s="8"/>
      <c r="C110" s="89"/>
      <c r="D110" s="95" t="s">
        <v>29</v>
      </c>
      <c r="E110" s="59" t="s">
        <v>79</v>
      </c>
      <c r="F110" s="41">
        <v>200</v>
      </c>
      <c r="G110" s="39" t="s">
        <v>92</v>
      </c>
      <c r="H110" s="39" t="s">
        <v>66</v>
      </c>
      <c r="I110" s="83" t="s">
        <v>93</v>
      </c>
      <c r="J110" s="70" t="s">
        <v>104</v>
      </c>
      <c r="K110" s="121">
        <v>389</v>
      </c>
      <c r="L110" s="81">
        <v>12</v>
      </c>
    </row>
    <row r="111" spans="1:12" ht="15.75" x14ac:dyDescent="0.25">
      <c r="A111" s="7"/>
      <c r="B111" s="8"/>
      <c r="C111" s="89"/>
      <c r="D111" s="95" t="s">
        <v>31</v>
      </c>
      <c r="E111" s="43" t="s">
        <v>46</v>
      </c>
      <c r="F111" s="41">
        <v>20</v>
      </c>
      <c r="G111" s="39" t="s">
        <v>59</v>
      </c>
      <c r="H111" s="39" t="s">
        <v>60</v>
      </c>
      <c r="I111" s="83" t="s">
        <v>61</v>
      </c>
      <c r="J111" s="70" t="s">
        <v>71</v>
      </c>
      <c r="K111" s="123" t="s">
        <v>42</v>
      </c>
      <c r="L111" s="81">
        <v>2</v>
      </c>
    </row>
    <row r="112" spans="1:12" ht="16.5" thickBot="1" x14ac:dyDescent="0.3">
      <c r="A112" s="7"/>
      <c r="B112" s="8"/>
      <c r="C112" s="89"/>
      <c r="D112" s="161" t="s">
        <v>30</v>
      </c>
      <c r="E112" s="168" t="s">
        <v>47</v>
      </c>
      <c r="F112" s="62">
        <v>45</v>
      </c>
      <c r="G112" s="63" t="s">
        <v>97</v>
      </c>
      <c r="H112" s="63" t="s">
        <v>98</v>
      </c>
      <c r="I112" s="162" t="s">
        <v>99</v>
      </c>
      <c r="J112" s="163" t="s">
        <v>106</v>
      </c>
      <c r="K112" s="169">
        <v>44632</v>
      </c>
      <c r="L112" s="130">
        <v>5</v>
      </c>
    </row>
    <row r="113" spans="1:12" ht="15.75" thickBot="1" x14ac:dyDescent="0.3">
      <c r="A113" s="9"/>
      <c r="B113" s="10"/>
      <c r="C113" s="99"/>
      <c r="D113" s="124" t="s">
        <v>32</v>
      </c>
      <c r="E113" s="125"/>
      <c r="F113" s="126">
        <f>SUM(F107:F112)</f>
        <v>815</v>
      </c>
      <c r="G113" s="126">
        <f>SUM(G107:G112)</f>
        <v>1.62</v>
      </c>
      <c r="H113" s="126">
        <f>SUM(H107:H112)</f>
        <v>6.58</v>
      </c>
      <c r="I113" s="126">
        <f>SUM(I107:I112)</f>
        <v>7.1</v>
      </c>
      <c r="J113" s="126">
        <f>SUM(J107:J112)</f>
        <v>311.5</v>
      </c>
      <c r="K113" s="100"/>
      <c r="L113" s="100">
        <f>SUM(L107:L112)</f>
        <v>108</v>
      </c>
    </row>
    <row r="114" spans="1:12" ht="15.75" thickBot="1" x14ac:dyDescent="0.25">
      <c r="A114" s="19">
        <f>A100</f>
        <v>2</v>
      </c>
      <c r="B114" s="19">
        <f>B100</f>
        <v>2</v>
      </c>
      <c r="C114" s="30" t="s">
        <v>4</v>
      </c>
      <c r="D114" s="155"/>
      <c r="E114" s="156"/>
      <c r="F114" s="157">
        <f>F106+F113</f>
        <v>1375</v>
      </c>
      <c r="G114" s="157">
        <f>G106+G113</f>
        <v>1.62</v>
      </c>
      <c r="H114" s="157">
        <f>H106+H113</f>
        <v>6.58</v>
      </c>
      <c r="I114" s="157">
        <f>I106+I113</f>
        <v>7.1</v>
      </c>
      <c r="J114" s="157">
        <f>J106+J113</f>
        <v>311.5</v>
      </c>
      <c r="K114" s="157"/>
      <c r="L114" s="157">
        <f>L106+L113</f>
        <v>197</v>
      </c>
    </row>
    <row r="115" spans="1:12" ht="15.75" x14ac:dyDescent="0.25">
      <c r="A115" s="11">
        <v>2</v>
      </c>
      <c r="B115" s="12">
        <v>3</v>
      </c>
      <c r="C115" s="98" t="s">
        <v>20</v>
      </c>
      <c r="D115" s="165" t="s">
        <v>25</v>
      </c>
      <c r="E115" s="45" t="s">
        <v>313</v>
      </c>
      <c r="F115" s="36">
        <v>60</v>
      </c>
      <c r="G115" s="57" t="s">
        <v>315</v>
      </c>
      <c r="H115" s="57" t="s">
        <v>316</v>
      </c>
      <c r="I115" s="82" t="s">
        <v>317</v>
      </c>
      <c r="J115" s="91" t="s">
        <v>321</v>
      </c>
      <c r="K115" s="84">
        <v>50</v>
      </c>
      <c r="L115" s="166">
        <v>15</v>
      </c>
    </row>
    <row r="116" spans="1:12" ht="15.75" x14ac:dyDescent="0.25">
      <c r="A116" s="13"/>
      <c r="B116" s="8"/>
      <c r="C116" s="89"/>
      <c r="D116" s="95" t="s">
        <v>27</v>
      </c>
      <c r="E116" s="42" t="s">
        <v>314</v>
      </c>
      <c r="F116" s="41">
        <v>100</v>
      </c>
      <c r="G116" s="39" t="s">
        <v>318</v>
      </c>
      <c r="H116" s="39" t="s">
        <v>319</v>
      </c>
      <c r="I116" s="83" t="s">
        <v>320</v>
      </c>
      <c r="J116" s="70" t="s">
        <v>322</v>
      </c>
      <c r="K116" s="85">
        <v>263</v>
      </c>
      <c r="L116" s="81">
        <v>76</v>
      </c>
    </row>
    <row r="117" spans="1:12" ht="15.75" x14ac:dyDescent="0.25">
      <c r="A117" s="13"/>
      <c r="B117" s="8"/>
      <c r="C117" s="89"/>
      <c r="D117" s="95" t="s">
        <v>28</v>
      </c>
      <c r="E117" s="46" t="s">
        <v>227</v>
      </c>
      <c r="F117" s="41">
        <v>150</v>
      </c>
      <c r="G117" s="39" t="s">
        <v>237</v>
      </c>
      <c r="H117" s="39" t="s">
        <v>164</v>
      </c>
      <c r="I117" s="83" t="s">
        <v>238</v>
      </c>
      <c r="J117" s="70" t="s">
        <v>242</v>
      </c>
      <c r="K117" s="85">
        <v>312</v>
      </c>
      <c r="L117" s="81">
        <v>21</v>
      </c>
    </row>
    <row r="118" spans="1:12" ht="15.75" customHeight="1" x14ac:dyDescent="0.25">
      <c r="A118" s="13"/>
      <c r="B118" s="8"/>
      <c r="C118" s="89"/>
      <c r="D118" s="95" t="s">
        <v>22</v>
      </c>
      <c r="E118" s="46" t="s">
        <v>152</v>
      </c>
      <c r="F118" s="41">
        <v>180</v>
      </c>
      <c r="G118" s="39" t="s">
        <v>158</v>
      </c>
      <c r="H118" s="39" t="s">
        <v>159</v>
      </c>
      <c r="I118" s="83" t="s">
        <v>160</v>
      </c>
      <c r="J118" s="70" t="s">
        <v>168</v>
      </c>
      <c r="K118" s="86" t="s">
        <v>171</v>
      </c>
      <c r="L118" s="81">
        <v>12</v>
      </c>
    </row>
    <row r="119" spans="1:12" ht="15.75" x14ac:dyDescent="0.25">
      <c r="A119" s="13"/>
      <c r="B119" s="8"/>
      <c r="C119" s="89"/>
      <c r="D119" s="95" t="s">
        <v>31</v>
      </c>
      <c r="E119" s="42" t="s">
        <v>46</v>
      </c>
      <c r="F119" s="41">
        <v>20</v>
      </c>
      <c r="G119" s="39" t="s">
        <v>59</v>
      </c>
      <c r="H119" s="39" t="s">
        <v>60</v>
      </c>
      <c r="I119" s="83" t="s">
        <v>61</v>
      </c>
      <c r="J119" s="70" t="s">
        <v>71</v>
      </c>
      <c r="K119" s="87" t="s">
        <v>42</v>
      </c>
      <c r="L119" s="81">
        <v>2</v>
      </c>
    </row>
    <row r="120" spans="1:12" ht="16.5" thickBot="1" x14ac:dyDescent="0.3">
      <c r="A120" s="13"/>
      <c r="B120" s="8"/>
      <c r="C120" s="89"/>
      <c r="D120" s="161" t="s">
        <v>30</v>
      </c>
      <c r="E120" s="61" t="s">
        <v>47</v>
      </c>
      <c r="F120" s="62">
        <v>30</v>
      </c>
      <c r="G120" s="63" t="s">
        <v>62</v>
      </c>
      <c r="H120" s="63" t="s">
        <v>63</v>
      </c>
      <c r="I120" s="162" t="s">
        <v>64</v>
      </c>
      <c r="J120" s="163" t="s">
        <v>72</v>
      </c>
      <c r="K120" s="164">
        <v>44632</v>
      </c>
      <c r="L120" s="130">
        <v>4</v>
      </c>
    </row>
    <row r="121" spans="1:12" ht="15.75" thickBot="1" x14ac:dyDescent="0.3">
      <c r="A121" s="14"/>
      <c r="B121" s="10"/>
      <c r="C121" s="99"/>
      <c r="D121" s="102" t="s">
        <v>32</v>
      </c>
      <c r="E121" s="103"/>
      <c r="F121" s="104">
        <f>SUM(F115:F120)</f>
        <v>540</v>
      </c>
      <c r="G121" s="104">
        <f>SUM(G115:G120)</f>
        <v>0</v>
      </c>
      <c r="H121" s="104">
        <f>SUM(H115:H120)</f>
        <v>0</v>
      </c>
      <c r="I121" s="104">
        <f>SUM(I115:I120)</f>
        <v>0</v>
      </c>
      <c r="J121" s="104">
        <f>SUM(J115:J120)</f>
        <v>0</v>
      </c>
      <c r="K121" s="105"/>
      <c r="L121" s="105">
        <f>SUM(L115:L120)</f>
        <v>130</v>
      </c>
    </row>
    <row r="122" spans="1:12" ht="15.75" x14ac:dyDescent="0.25">
      <c r="A122" s="15">
        <f>A115</f>
        <v>2</v>
      </c>
      <c r="B122" s="6">
        <f>B115</f>
        <v>3</v>
      </c>
      <c r="C122" s="88" t="s">
        <v>24</v>
      </c>
      <c r="D122" s="90" t="s">
        <v>25</v>
      </c>
      <c r="E122" s="45" t="s">
        <v>323</v>
      </c>
      <c r="F122" s="36">
        <v>60</v>
      </c>
      <c r="G122" s="57" t="s">
        <v>324</v>
      </c>
      <c r="H122" s="57" t="s">
        <v>133</v>
      </c>
      <c r="I122" s="82" t="s">
        <v>325</v>
      </c>
      <c r="J122" s="91" t="s">
        <v>326</v>
      </c>
      <c r="K122" s="159" t="s">
        <v>42</v>
      </c>
      <c r="L122" s="80">
        <v>13</v>
      </c>
    </row>
    <row r="123" spans="1:12" ht="15.75" x14ac:dyDescent="0.25">
      <c r="A123" s="13"/>
      <c r="B123" s="8"/>
      <c r="C123" s="89"/>
      <c r="D123" s="93" t="s">
        <v>26</v>
      </c>
      <c r="E123" s="46" t="s">
        <v>130</v>
      </c>
      <c r="F123" s="41">
        <v>200</v>
      </c>
      <c r="G123" s="39" t="s">
        <v>135</v>
      </c>
      <c r="H123" s="39" t="s">
        <v>136</v>
      </c>
      <c r="I123" s="83" t="s">
        <v>137</v>
      </c>
      <c r="J123" s="70" t="s">
        <v>145</v>
      </c>
      <c r="K123" s="85">
        <v>82</v>
      </c>
      <c r="L123" s="81">
        <v>15</v>
      </c>
    </row>
    <row r="124" spans="1:12" ht="15.75" x14ac:dyDescent="0.25">
      <c r="A124" s="13"/>
      <c r="B124" s="8"/>
      <c r="C124" s="89"/>
      <c r="D124" s="93" t="s">
        <v>21</v>
      </c>
      <c r="E124" s="46" t="s">
        <v>262</v>
      </c>
      <c r="F124" s="39">
        <v>140</v>
      </c>
      <c r="G124" s="39" t="s">
        <v>269</v>
      </c>
      <c r="H124" s="39" t="s">
        <v>270</v>
      </c>
      <c r="I124" s="83" t="s">
        <v>254</v>
      </c>
      <c r="J124" s="70" t="s">
        <v>278</v>
      </c>
      <c r="K124" s="85">
        <v>279</v>
      </c>
      <c r="L124" s="81">
        <v>51</v>
      </c>
    </row>
    <row r="125" spans="1:12" ht="15.75" x14ac:dyDescent="0.25">
      <c r="A125" s="13"/>
      <c r="B125" s="8"/>
      <c r="C125" s="89"/>
      <c r="D125" s="95" t="s">
        <v>28</v>
      </c>
      <c r="E125" s="46" t="s">
        <v>263</v>
      </c>
      <c r="F125" s="41">
        <v>150</v>
      </c>
      <c r="G125" s="39" t="s">
        <v>271</v>
      </c>
      <c r="H125" s="39" t="s">
        <v>272</v>
      </c>
      <c r="I125" s="83" t="s">
        <v>273</v>
      </c>
      <c r="J125" s="70" t="s">
        <v>279</v>
      </c>
      <c r="K125" s="85">
        <v>303</v>
      </c>
      <c r="L125" s="81">
        <v>11</v>
      </c>
    </row>
    <row r="126" spans="1:12" ht="28.5" x14ac:dyDescent="0.25">
      <c r="A126" s="13"/>
      <c r="B126" s="8"/>
      <c r="C126" s="89"/>
      <c r="D126" s="95" t="s">
        <v>29</v>
      </c>
      <c r="E126" s="46" t="s">
        <v>177</v>
      </c>
      <c r="F126" s="41">
        <v>180</v>
      </c>
      <c r="G126" s="39" t="s">
        <v>98</v>
      </c>
      <c r="H126" s="39" t="s">
        <v>142</v>
      </c>
      <c r="I126" s="83" t="s">
        <v>190</v>
      </c>
      <c r="J126" s="70" t="s">
        <v>198</v>
      </c>
      <c r="K126" s="86" t="s">
        <v>201</v>
      </c>
      <c r="L126" s="81">
        <v>9</v>
      </c>
    </row>
    <row r="127" spans="1:12" ht="15.75" x14ac:dyDescent="0.25">
      <c r="A127" s="13"/>
      <c r="B127" s="8"/>
      <c r="C127" s="89"/>
      <c r="D127" s="95" t="s">
        <v>31</v>
      </c>
      <c r="E127" s="42" t="s">
        <v>46</v>
      </c>
      <c r="F127" s="41">
        <v>20</v>
      </c>
      <c r="G127" s="39" t="s">
        <v>59</v>
      </c>
      <c r="H127" s="39" t="s">
        <v>60</v>
      </c>
      <c r="I127" s="83" t="s">
        <v>61</v>
      </c>
      <c r="J127" s="70" t="s">
        <v>71</v>
      </c>
      <c r="K127" s="87" t="s">
        <v>42</v>
      </c>
      <c r="L127" s="81">
        <v>2</v>
      </c>
    </row>
    <row r="128" spans="1:12" ht="16.5" thickBot="1" x14ac:dyDescent="0.3">
      <c r="A128" s="13"/>
      <c r="B128" s="8"/>
      <c r="C128" s="89"/>
      <c r="D128" s="161" t="s">
        <v>30</v>
      </c>
      <c r="E128" s="61" t="s">
        <v>47</v>
      </c>
      <c r="F128" s="62">
        <v>45</v>
      </c>
      <c r="G128" s="63" t="s">
        <v>97</v>
      </c>
      <c r="H128" s="63" t="s">
        <v>98</v>
      </c>
      <c r="I128" s="162" t="s">
        <v>99</v>
      </c>
      <c r="J128" s="163" t="s">
        <v>106</v>
      </c>
      <c r="K128" s="164">
        <v>44632</v>
      </c>
      <c r="L128" s="158">
        <v>5</v>
      </c>
    </row>
    <row r="129" spans="1:12" ht="15.75" thickBot="1" x14ac:dyDescent="0.3">
      <c r="A129" s="14"/>
      <c r="B129" s="10"/>
      <c r="C129" s="99"/>
      <c r="D129" s="102" t="s">
        <v>32</v>
      </c>
      <c r="E129" s="103"/>
      <c r="F129" s="104">
        <f>SUM(F122:F128)</f>
        <v>795</v>
      </c>
      <c r="G129" s="104">
        <f>SUM(G122:G128)</f>
        <v>0</v>
      </c>
      <c r="H129" s="104">
        <f>SUM(H122:H128)</f>
        <v>0</v>
      </c>
      <c r="I129" s="104">
        <f>SUM(I122:I128)</f>
        <v>0</v>
      </c>
      <c r="J129" s="104">
        <f>SUM(J122:J128)</f>
        <v>0</v>
      </c>
      <c r="K129" s="105"/>
      <c r="L129" s="105">
        <f>SUM(L122:L128)</f>
        <v>106</v>
      </c>
    </row>
    <row r="130" spans="1:12" ht="15.75" thickBot="1" x14ac:dyDescent="0.25">
      <c r="A130" s="17">
        <f>A115</f>
        <v>2</v>
      </c>
      <c r="B130" s="18">
        <f>B115</f>
        <v>3</v>
      </c>
      <c r="C130" s="30" t="s">
        <v>4</v>
      </c>
      <c r="D130" s="155"/>
      <c r="E130" s="156"/>
      <c r="F130" s="157">
        <f>F121+F129</f>
        <v>1335</v>
      </c>
      <c r="G130" s="157">
        <f>G121+G129</f>
        <v>0</v>
      </c>
      <c r="H130" s="157">
        <f>H121+H129</f>
        <v>0</v>
      </c>
      <c r="I130" s="157">
        <f>I121+I129</f>
        <v>0</v>
      </c>
      <c r="J130" s="157">
        <f>J121+J129</f>
        <v>0</v>
      </c>
      <c r="K130" s="157"/>
      <c r="L130" s="157">
        <f>L121+L129</f>
        <v>236</v>
      </c>
    </row>
    <row r="131" spans="1:12" ht="16.5" thickBot="1" x14ac:dyDescent="0.3">
      <c r="A131" s="11">
        <v>2</v>
      </c>
      <c r="B131" s="12">
        <v>4</v>
      </c>
      <c r="C131" s="98" t="s">
        <v>20</v>
      </c>
      <c r="D131" s="142" t="s">
        <v>38</v>
      </c>
      <c r="E131" s="143" t="s">
        <v>150</v>
      </c>
      <c r="F131" s="144">
        <v>15</v>
      </c>
      <c r="G131" s="145" t="s">
        <v>154</v>
      </c>
      <c r="H131" s="145" t="s">
        <v>155</v>
      </c>
      <c r="I131" s="146" t="s">
        <v>142</v>
      </c>
      <c r="J131" s="145" t="s">
        <v>166</v>
      </c>
      <c r="K131" s="147">
        <v>15</v>
      </c>
      <c r="L131" s="140">
        <v>17</v>
      </c>
    </row>
    <row r="132" spans="1:12" ht="28.5" x14ac:dyDescent="0.25">
      <c r="A132" s="13"/>
      <c r="B132" s="8"/>
      <c r="C132" s="89"/>
      <c r="D132" s="117" t="s">
        <v>21</v>
      </c>
      <c r="E132" s="131" t="s">
        <v>246</v>
      </c>
      <c r="F132" s="118">
        <v>200</v>
      </c>
      <c r="G132" s="132" t="s">
        <v>248</v>
      </c>
      <c r="H132" s="132" t="s">
        <v>249</v>
      </c>
      <c r="I132" s="133" t="s">
        <v>250</v>
      </c>
      <c r="J132" s="132" t="s">
        <v>255</v>
      </c>
      <c r="K132" s="148" t="s">
        <v>258</v>
      </c>
      <c r="L132" s="80">
        <v>28</v>
      </c>
    </row>
    <row r="133" spans="1:12" ht="28.5" x14ac:dyDescent="0.25">
      <c r="A133" s="13"/>
      <c r="B133" s="8"/>
      <c r="C133" s="89"/>
      <c r="D133" s="119" t="s">
        <v>22</v>
      </c>
      <c r="E133" s="50" t="s">
        <v>327</v>
      </c>
      <c r="F133" s="69">
        <v>180</v>
      </c>
      <c r="G133" s="134" t="s">
        <v>328</v>
      </c>
      <c r="H133" s="134" t="s">
        <v>84</v>
      </c>
      <c r="I133" s="135" t="s">
        <v>329</v>
      </c>
      <c r="J133" s="134" t="s">
        <v>330</v>
      </c>
      <c r="K133" s="136" t="s">
        <v>331</v>
      </c>
      <c r="L133" s="81">
        <v>17</v>
      </c>
    </row>
    <row r="134" spans="1:12" ht="15.75" x14ac:dyDescent="0.25">
      <c r="A134" s="13"/>
      <c r="B134" s="8"/>
      <c r="C134" s="89"/>
      <c r="D134" s="119" t="s">
        <v>31</v>
      </c>
      <c r="E134" s="53" t="s">
        <v>46</v>
      </c>
      <c r="F134" s="69">
        <v>20</v>
      </c>
      <c r="G134" s="134" t="s">
        <v>59</v>
      </c>
      <c r="H134" s="134" t="s">
        <v>60</v>
      </c>
      <c r="I134" s="135" t="s">
        <v>61</v>
      </c>
      <c r="J134" s="134" t="s">
        <v>71</v>
      </c>
      <c r="K134" s="137" t="s">
        <v>42</v>
      </c>
      <c r="L134" s="81">
        <v>2</v>
      </c>
    </row>
    <row r="135" spans="1:12" ht="15.75" x14ac:dyDescent="0.25">
      <c r="A135" s="13"/>
      <c r="B135" s="8"/>
      <c r="C135" s="89"/>
      <c r="D135" s="119" t="s">
        <v>30</v>
      </c>
      <c r="E135" s="50" t="s">
        <v>47</v>
      </c>
      <c r="F135" s="69">
        <v>20</v>
      </c>
      <c r="G135" s="134" t="s">
        <v>212</v>
      </c>
      <c r="H135" s="134" t="s">
        <v>118</v>
      </c>
      <c r="I135" s="134" t="s">
        <v>213</v>
      </c>
      <c r="J135" s="134" t="s">
        <v>220</v>
      </c>
      <c r="K135" s="139">
        <v>44632</v>
      </c>
      <c r="L135" s="81">
        <v>2</v>
      </c>
    </row>
    <row r="136" spans="1:12" ht="16.5" thickBot="1" x14ac:dyDescent="0.3">
      <c r="A136" s="13"/>
      <c r="B136" s="8"/>
      <c r="C136" s="89"/>
      <c r="D136" s="149" t="s">
        <v>23</v>
      </c>
      <c r="E136" s="150" t="s">
        <v>48</v>
      </c>
      <c r="F136" s="151">
        <v>200</v>
      </c>
      <c r="G136" s="152" t="s">
        <v>65</v>
      </c>
      <c r="H136" s="152" t="s">
        <v>66</v>
      </c>
      <c r="I136" s="153" t="s">
        <v>67</v>
      </c>
      <c r="J136" s="152" t="s">
        <v>73</v>
      </c>
      <c r="K136" s="154">
        <v>338</v>
      </c>
      <c r="L136" s="141">
        <v>40</v>
      </c>
    </row>
    <row r="137" spans="1:12" ht="15.75" thickBot="1" x14ac:dyDescent="0.3">
      <c r="A137" s="14"/>
      <c r="B137" s="10"/>
      <c r="C137" s="99"/>
      <c r="D137" s="102" t="s">
        <v>32</v>
      </c>
      <c r="E137" s="103"/>
      <c r="F137" s="104">
        <f>SUM(F131:F136)</f>
        <v>635</v>
      </c>
      <c r="G137" s="104">
        <f>SUM(G131:G136)</f>
        <v>0</v>
      </c>
      <c r="H137" s="104">
        <f>SUM(H131:H136)</f>
        <v>0</v>
      </c>
      <c r="I137" s="104">
        <f>SUM(I131:I136)</f>
        <v>0</v>
      </c>
      <c r="J137" s="104">
        <f>SUM(J131:J136)</f>
        <v>0</v>
      </c>
      <c r="K137" s="138"/>
      <c r="L137" s="106">
        <f>SUM(L131:L136)</f>
        <v>106</v>
      </c>
    </row>
    <row r="138" spans="1:12" ht="15.75" x14ac:dyDescent="0.25">
      <c r="A138" s="15">
        <f>A131</f>
        <v>2</v>
      </c>
      <c r="B138" s="6">
        <f>B131</f>
        <v>4</v>
      </c>
      <c r="C138" s="88" t="s">
        <v>24</v>
      </c>
      <c r="D138" s="117" t="s">
        <v>25</v>
      </c>
      <c r="E138" s="47" t="s">
        <v>224</v>
      </c>
      <c r="F138" s="118">
        <v>60</v>
      </c>
      <c r="G138" s="91" t="s">
        <v>228</v>
      </c>
      <c r="H138" s="91" t="s">
        <v>229</v>
      </c>
      <c r="I138" s="91" t="s">
        <v>230</v>
      </c>
      <c r="J138" s="91" t="s">
        <v>239</v>
      </c>
      <c r="K138" s="120">
        <v>67</v>
      </c>
      <c r="L138" s="80">
        <v>14</v>
      </c>
    </row>
    <row r="139" spans="1:12" ht="15.75" x14ac:dyDescent="0.25">
      <c r="A139" s="13"/>
      <c r="B139" s="8"/>
      <c r="C139" s="89"/>
      <c r="D139" s="119" t="s">
        <v>26</v>
      </c>
      <c r="E139" s="50" t="s">
        <v>332</v>
      </c>
      <c r="F139" s="69">
        <v>200</v>
      </c>
      <c r="G139" s="70" t="s">
        <v>335</v>
      </c>
      <c r="H139" s="70" t="s">
        <v>336</v>
      </c>
      <c r="I139" s="70" t="s">
        <v>337</v>
      </c>
      <c r="J139" s="70" t="s">
        <v>346</v>
      </c>
      <c r="K139" s="121">
        <v>98</v>
      </c>
      <c r="L139" s="81">
        <v>14</v>
      </c>
    </row>
    <row r="140" spans="1:12" ht="15.75" x14ac:dyDescent="0.25">
      <c r="A140" s="13"/>
      <c r="B140" s="8"/>
      <c r="C140" s="89"/>
      <c r="D140" s="119" t="s">
        <v>27</v>
      </c>
      <c r="E140" s="50" t="s">
        <v>333</v>
      </c>
      <c r="F140" s="69">
        <v>90</v>
      </c>
      <c r="G140" s="70" t="s">
        <v>338</v>
      </c>
      <c r="H140" s="70" t="s">
        <v>339</v>
      </c>
      <c r="I140" s="70" t="s">
        <v>340</v>
      </c>
      <c r="J140" s="70" t="s">
        <v>347</v>
      </c>
      <c r="K140" s="121">
        <v>294</v>
      </c>
      <c r="L140" s="81">
        <v>53</v>
      </c>
    </row>
    <row r="141" spans="1:12" ht="27.75" x14ac:dyDescent="0.25">
      <c r="A141" s="13"/>
      <c r="B141" s="8"/>
      <c r="C141" s="89"/>
      <c r="D141" s="119" t="s">
        <v>28</v>
      </c>
      <c r="E141" s="53" t="s">
        <v>334</v>
      </c>
      <c r="F141" s="69">
        <v>150</v>
      </c>
      <c r="G141" s="70" t="s">
        <v>56</v>
      </c>
      <c r="H141" s="70" t="s">
        <v>341</v>
      </c>
      <c r="I141" s="70" t="s">
        <v>342</v>
      </c>
      <c r="J141" s="70" t="s">
        <v>348</v>
      </c>
      <c r="K141" s="121">
        <v>8012</v>
      </c>
      <c r="L141" s="81">
        <v>18</v>
      </c>
    </row>
    <row r="142" spans="1:12" ht="28.5" x14ac:dyDescent="0.25">
      <c r="A142" s="13"/>
      <c r="B142" s="8"/>
      <c r="C142" s="89"/>
      <c r="D142" s="119" t="s">
        <v>29</v>
      </c>
      <c r="E142" s="50" t="s">
        <v>110</v>
      </c>
      <c r="F142" s="69">
        <v>180</v>
      </c>
      <c r="G142" s="70" t="s">
        <v>343</v>
      </c>
      <c r="H142" s="70" t="s">
        <v>344</v>
      </c>
      <c r="I142" s="70" t="s">
        <v>345</v>
      </c>
      <c r="J142" s="70" t="s">
        <v>349</v>
      </c>
      <c r="K142" s="122" t="s">
        <v>128</v>
      </c>
      <c r="L142" s="81">
        <v>12</v>
      </c>
    </row>
    <row r="143" spans="1:12" ht="15.75" x14ac:dyDescent="0.25">
      <c r="A143" s="13"/>
      <c r="B143" s="8"/>
      <c r="C143" s="89"/>
      <c r="D143" s="119" t="s">
        <v>31</v>
      </c>
      <c r="E143" s="53" t="s">
        <v>46</v>
      </c>
      <c r="F143" s="69">
        <v>20</v>
      </c>
      <c r="G143" s="70" t="s">
        <v>59</v>
      </c>
      <c r="H143" s="70" t="s">
        <v>60</v>
      </c>
      <c r="I143" s="70" t="s">
        <v>61</v>
      </c>
      <c r="J143" s="70" t="s">
        <v>71</v>
      </c>
      <c r="K143" s="123" t="s">
        <v>42</v>
      </c>
      <c r="L143" s="81">
        <v>2</v>
      </c>
    </row>
    <row r="144" spans="1:12" ht="16.5" thickBot="1" x14ac:dyDescent="0.3">
      <c r="A144" s="13"/>
      <c r="B144" s="8"/>
      <c r="C144" s="89"/>
      <c r="D144" s="127" t="s">
        <v>30</v>
      </c>
      <c r="E144" s="54" t="s">
        <v>47</v>
      </c>
      <c r="F144" s="128">
        <v>40</v>
      </c>
      <c r="G144" s="112" t="s">
        <v>161</v>
      </c>
      <c r="H144" s="112" t="s">
        <v>66</v>
      </c>
      <c r="I144" s="112" t="s">
        <v>162</v>
      </c>
      <c r="J144" s="112" t="s">
        <v>169</v>
      </c>
      <c r="K144" s="129">
        <v>44632</v>
      </c>
      <c r="L144" s="130">
        <v>5</v>
      </c>
    </row>
    <row r="145" spans="1:12" ht="15.75" thickBot="1" x14ac:dyDescent="0.3">
      <c r="A145" s="14"/>
      <c r="B145" s="10"/>
      <c r="C145" s="99"/>
      <c r="D145" s="102" t="s">
        <v>32</v>
      </c>
      <c r="E145" s="103"/>
      <c r="F145" s="104">
        <f>SUM(F138:F144)</f>
        <v>740</v>
      </c>
      <c r="G145" s="104">
        <f>SUM(G138:G144)</f>
        <v>0</v>
      </c>
      <c r="H145" s="104">
        <f>SUM(H138:H144)</f>
        <v>0</v>
      </c>
      <c r="I145" s="104">
        <f>SUM(I138:I144)</f>
        <v>0</v>
      </c>
      <c r="J145" s="104">
        <f>SUM(J138:J144)</f>
        <v>0</v>
      </c>
      <c r="K145" s="105"/>
      <c r="L145" s="105">
        <f>SUM(L138:L144)</f>
        <v>118</v>
      </c>
    </row>
    <row r="146" spans="1:12" ht="15.75" thickBot="1" x14ac:dyDescent="0.25">
      <c r="A146" s="17">
        <f>A131</f>
        <v>2</v>
      </c>
      <c r="B146" s="18">
        <f>B131</f>
        <v>4</v>
      </c>
      <c r="C146" s="30" t="s">
        <v>4</v>
      </c>
      <c r="D146" s="114"/>
      <c r="E146" s="115"/>
      <c r="F146" s="116">
        <f>F137+F145</f>
        <v>1375</v>
      </c>
      <c r="G146" s="116">
        <f>G137+G145</f>
        <v>0</v>
      </c>
      <c r="H146" s="116">
        <f>H137+H145</f>
        <v>0</v>
      </c>
      <c r="I146" s="116">
        <f>I137+I145</f>
        <v>0</v>
      </c>
      <c r="J146" s="116">
        <f>J137+J145</f>
        <v>0</v>
      </c>
      <c r="K146" s="116"/>
      <c r="L146" s="116">
        <f>L137+L145</f>
        <v>224</v>
      </c>
    </row>
    <row r="147" spans="1:12" ht="15.75" x14ac:dyDescent="0.25">
      <c r="A147" s="11">
        <v>2</v>
      </c>
      <c r="B147" s="12">
        <v>5</v>
      </c>
      <c r="C147" s="98" t="s">
        <v>20</v>
      </c>
      <c r="D147" s="90" t="s">
        <v>27</v>
      </c>
      <c r="E147" s="45" t="s">
        <v>351</v>
      </c>
      <c r="F147" s="36">
        <v>150</v>
      </c>
      <c r="G147" s="57" t="s">
        <v>353</v>
      </c>
      <c r="H147" s="57" t="s">
        <v>67</v>
      </c>
      <c r="I147" s="58" t="s">
        <v>354</v>
      </c>
      <c r="J147" s="57" t="s">
        <v>359</v>
      </c>
      <c r="K147" s="64">
        <v>254</v>
      </c>
      <c r="L147" s="80">
        <v>74</v>
      </c>
    </row>
    <row r="148" spans="1:12" ht="15.75" x14ac:dyDescent="0.25">
      <c r="A148" s="13"/>
      <c r="B148" s="8"/>
      <c r="C148" s="89"/>
      <c r="D148" s="95" t="s">
        <v>350</v>
      </c>
      <c r="E148" s="46" t="s">
        <v>352</v>
      </c>
      <c r="F148" s="41">
        <v>20</v>
      </c>
      <c r="G148" s="39" t="s">
        <v>355</v>
      </c>
      <c r="H148" s="39" t="s">
        <v>356</v>
      </c>
      <c r="I148" s="60" t="s">
        <v>357</v>
      </c>
      <c r="J148" s="39" t="s">
        <v>360</v>
      </c>
      <c r="K148" s="67" t="s">
        <v>42</v>
      </c>
      <c r="L148" s="81">
        <v>6</v>
      </c>
    </row>
    <row r="149" spans="1:12" ht="28.5" x14ac:dyDescent="0.25">
      <c r="A149" s="13"/>
      <c r="B149" s="8"/>
      <c r="C149" s="89"/>
      <c r="D149" s="95" t="s">
        <v>29</v>
      </c>
      <c r="E149" s="46" t="s">
        <v>205</v>
      </c>
      <c r="F149" s="41">
        <v>200</v>
      </c>
      <c r="G149" s="39" t="s">
        <v>118</v>
      </c>
      <c r="H149" s="39" t="s">
        <v>142</v>
      </c>
      <c r="I149" s="60" t="s">
        <v>211</v>
      </c>
      <c r="J149" s="39" t="s">
        <v>219</v>
      </c>
      <c r="K149" s="66" t="s">
        <v>223</v>
      </c>
      <c r="L149" s="81">
        <v>3</v>
      </c>
    </row>
    <row r="150" spans="1:12" ht="15.75" x14ac:dyDescent="0.25">
      <c r="A150" s="13"/>
      <c r="B150" s="8"/>
      <c r="C150" s="89"/>
      <c r="D150" s="95" t="s">
        <v>30</v>
      </c>
      <c r="E150" s="46" t="s">
        <v>47</v>
      </c>
      <c r="F150" s="41">
        <v>30</v>
      </c>
      <c r="G150" s="39" t="s">
        <v>62</v>
      </c>
      <c r="H150" s="39" t="s">
        <v>63</v>
      </c>
      <c r="I150" s="60" t="s">
        <v>64</v>
      </c>
      <c r="J150" s="39" t="s">
        <v>72</v>
      </c>
      <c r="K150" s="65">
        <v>44632</v>
      </c>
      <c r="L150" s="81">
        <v>4</v>
      </c>
    </row>
    <row r="151" spans="1:12" ht="16.5" thickBot="1" x14ac:dyDescent="0.3">
      <c r="A151" s="13"/>
      <c r="B151" s="8"/>
      <c r="C151" s="89"/>
      <c r="D151" s="93" t="s">
        <v>202</v>
      </c>
      <c r="E151" s="46" t="s">
        <v>153</v>
      </c>
      <c r="F151" s="41">
        <v>100</v>
      </c>
      <c r="G151" s="39" t="s">
        <v>248</v>
      </c>
      <c r="H151" s="39" t="s">
        <v>358</v>
      </c>
      <c r="I151" s="60" t="s">
        <v>114</v>
      </c>
      <c r="J151" s="39" t="s">
        <v>361</v>
      </c>
      <c r="K151" s="67" t="s">
        <v>42</v>
      </c>
      <c r="L151" s="101">
        <v>18</v>
      </c>
    </row>
    <row r="152" spans="1:12" ht="15.75" customHeight="1" thickBot="1" x14ac:dyDescent="0.3">
      <c r="A152" s="14"/>
      <c r="B152" s="10"/>
      <c r="C152" s="99"/>
      <c r="D152" s="102" t="s">
        <v>32</v>
      </c>
      <c r="E152" s="103"/>
      <c r="F152" s="104">
        <f>SUM(F147:F151)</f>
        <v>500</v>
      </c>
      <c r="G152" s="104">
        <f>SUM(G147:G151)</f>
        <v>0</v>
      </c>
      <c r="H152" s="104">
        <f>SUM(H147:H151)</f>
        <v>0</v>
      </c>
      <c r="I152" s="104">
        <f>SUM(I147:I151)</f>
        <v>0</v>
      </c>
      <c r="J152" s="104">
        <f>SUM(J147:J151)</f>
        <v>0</v>
      </c>
      <c r="K152" s="105"/>
      <c r="L152" s="106">
        <f>SUM(L147:L151)</f>
        <v>105</v>
      </c>
    </row>
    <row r="153" spans="1:12" ht="15.75" x14ac:dyDescent="0.25">
      <c r="A153" s="15">
        <f>A147</f>
        <v>2</v>
      </c>
      <c r="B153" s="6">
        <f>B147</f>
        <v>5</v>
      </c>
      <c r="C153" s="88" t="s">
        <v>24</v>
      </c>
      <c r="D153" s="90" t="s">
        <v>25</v>
      </c>
      <c r="E153" s="45" t="s">
        <v>362</v>
      </c>
      <c r="F153" s="36">
        <v>60</v>
      </c>
      <c r="G153" s="57" t="s">
        <v>366</v>
      </c>
      <c r="H153" s="57" t="s">
        <v>367</v>
      </c>
      <c r="I153" s="82" t="s">
        <v>368</v>
      </c>
      <c r="J153" s="91" t="s">
        <v>378</v>
      </c>
      <c r="K153" s="92">
        <v>53</v>
      </c>
      <c r="L153" s="80">
        <v>15</v>
      </c>
    </row>
    <row r="154" spans="1:12" ht="15.75" x14ac:dyDescent="0.25">
      <c r="A154" s="13"/>
      <c r="B154" s="8"/>
      <c r="C154" s="89"/>
      <c r="D154" s="93" t="s">
        <v>26</v>
      </c>
      <c r="E154" s="46" t="s">
        <v>363</v>
      </c>
      <c r="F154" s="41">
        <v>200</v>
      </c>
      <c r="G154" s="39" t="s">
        <v>369</v>
      </c>
      <c r="H154" s="39" t="s">
        <v>370</v>
      </c>
      <c r="I154" s="83" t="s">
        <v>371</v>
      </c>
      <c r="J154" s="70" t="s">
        <v>379</v>
      </c>
      <c r="K154" s="94">
        <v>99</v>
      </c>
      <c r="L154" s="81">
        <v>15</v>
      </c>
    </row>
    <row r="155" spans="1:12" ht="28.5" x14ac:dyDescent="0.25">
      <c r="A155" s="13"/>
      <c r="B155" s="8"/>
      <c r="C155" s="89"/>
      <c r="D155" s="95" t="s">
        <v>27</v>
      </c>
      <c r="E155" s="46" t="s">
        <v>364</v>
      </c>
      <c r="F155" s="39">
        <v>160</v>
      </c>
      <c r="G155" s="39" t="s">
        <v>372</v>
      </c>
      <c r="H155" s="39" t="s">
        <v>373</v>
      </c>
      <c r="I155" s="83" t="s">
        <v>374</v>
      </c>
      <c r="J155" s="70" t="s">
        <v>380</v>
      </c>
      <c r="K155" s="96" t="s">
        <v>383</v>
      </c>
      <c r="L155" s="81">
        <v>37</v>
      </c>
    </row>
    <row r="156" spans="1:12" ht="15.75" x14ac:dyDescent="0.25">
      <c r="A156" s="13"/>
      <c r="B156" s="8"/>
      <c r="C156" s="89"/>
      <c r="D156" s="95" t="s">
        <v>28</v>
      </c>
      <c r="E156" s="46" t="s">
        <v>176</v>
      </c>
      <c r="F156" s="41">
        <v>150</v>
      </c>
      <c r="G156" s="39" t="s">
        <v>187</v>
      </c>
      <c r="H156" s="39" t="s">
        <v>188</v>
      </c>
      <c r="I156" s="83" t="s">
        <v>189</v>
      </c>
      <c r="J156" s="70" t="s">
        <v>197</v>
      </c>
      <c r="K156" s="94">
        <v>304</v>
      </c>
      <c r="L156" s="81">
        <v>15</v>
      </c>
    </row>
    <row r="157" spans="1:12" ht="28.5" x14ac:dyDescent="0.25">
      <c r="A157" s="13"/>
      <c r="B157" s="8"/>
      <c r="C157" s="89"/>
      <c r="D157" s="95" t="s">
        <v>29</v>
      </c>
      <c r="E157" s="46" t="s">
        <v>365</v>
      </c>
      <c r="F157" s="41">
        <v>180</v>
      </c>
      <c r="G157" s="39" t="s">
        <v>375</v>
      </c>
      <c r="H157" s="39" t="s">
        <v>142</v>
      </c>
      <c r="I157" s="83" t="s">
        <v>209</v>
      </c>
      <c r="J157" s="70" t="s">
        <v>381</v>
      </c>
      <c r="K157" s="96" t="s">
        <v>384</v>
      </c>
      <c r="L157" s="81">
        <v>13</v>
      </c>
    </row>
    <row r="158" spans="1:12" ht="15.75" x14ac:dyDescent="0.25">
      <c r="A158" s="13"/>
      <c r="B158" s="8"/>
      <c r="C158" s="89"/>
      <c r="D158" s="95" t="s">
        <v>31</v>
      </c>
      <c r="E158" s="42" t="s">
        <v>46</v>
      </c>
      <c r="F158" s="41">
        <v>40</v>
      </c>
      <c r="G158" s="39" t="s">
        <v>376</v>
      </c>
      <c r="H158" s="39" t="s">
        <v>253</v>
      </c>
      <c r="I158" s="83" t="s">
        <v>377</v>
      </c>
      <c r="J158" s="70" t="s">
        <v>382</v>
      </c>
      <c r="K158" s="97" t="s">
        <v>42</v>
      </c>
      <c r="L158" s="81">
        <v>4</v>
      </c>
    </row>
    <row r="159" spans="1:12" ht="16.5" thickBot="1" x14ac:dyDescent="0.3">
      <c r="A159" s="13"/>
      <c r="B159" s="8"/>
      <c r="C159" s="89"/>
      <c r="D159" s="107" t="s">
        <v>30</v>
      </c>
      <c r="E159" s="108" t="s">
        <v>47</v>
      </c>
      <c r="F159" s="109">
        <v>30</v>
      </c>
      <c r="G159" s="110" t="s">
        <v>62</v>
      </c>
      <c r="H159" s="110" t="s">
        <v>63</v>
      </c>
      <c r="I159" s="111" t="s">
        <v>64</v>
      </c>
      <c r="J159" s="112" t="s">
        <v>72</v>
      </c>
      <c r="K159" s="113">
        <v>44632</v>
      </c>
      <c r="L159" s="101">
        <v>4</v>
      </c>
    </row>
    <row r="160" spans="1:12" ht="15.75" thickBot="1" x14ac:dyDescent="0.3">
      <c r="A160" s="14"/>
      <c r="B160" s="10"/>
      <c r="C160" s="89"/>
      <c r="D160" s="102" t="s">
        <v>32</v>
      </c>
      <c r="E160" s="103"/>
      <c r="F160" s="104">
        <f>SUM(F153:F159)</f>
        <v>820</v>
      </c>
      <c r="G160" s="104">
        <f>SUM(G153:G159)</f>
        <v>0</v>
      </c>
      <c r="H160" s="104">
        <f>SUM(H153:H159)</f>
        <v>0</v>
      </c>
      <c r="I160" s="104">
        <f>SUM(I153:I159)</f>
        <v>0</v>
      </c>
      <c r="J160" s="104">
        <f>SUM(J153:J159)</f>
        <v>0</v>
      </c>
      <c r="K160" s="105"/>
      <c r="L160" s="106">
        <f>SUM(L153:L159)</f>
        <v>103</v>
      </c>
    </row>
    <row r="161" spans="1:12" ht="15.75" thickBot="1" x14ac:dyDescent="0.25">
      <c r="A161" s="17">
        <f>A147</f>
        <v>2</v>
      </c>
      <c r="B161" s="71">
        <f>B147</f>
        <v>5</v>
      </c>
      <c r="C161" s="73" t="s">
        <v>4</v>
      </c>
      <c r="D161" s="74"/>
      <c r="E161" s="75"/>
      <c r="F161" s="76">
        <f>F152+F160</f>
        <v>1320</v>
      </c>
      <c r="G161" s="76">
        <f>G152+G160</f>
        <v>0</v>
      </c>
      <c r="H161" s="76">
        <f>H152+H160</f>
        <v>0</v>
      </c>
      <c r="I161" s="76">
        <f>I152+I160</f>
        <v>0</v>
      </c>
      <c r="J161" s="76">
        <f>J152+J160</f>
        <v>0</v>
      </c>
      <c r="K161" s="76"/>
      <c r="L161" s="77">
        <f>L152+L160</f>
        <v>208</v>
      </c>
    </row>
    <row r="162" spans="1:12" ht="13.5" thickBot="1" x14ac:dyDescent="0.25">
      <c r="A162" s="16"/>
      <c r="B162" s="72"/>
      <c r="C162" s="78" t="s">
        <v>5</v>
      </c>
      <c r="D162" s="31"/>
      <c r="E162" s="31"/>
      <c r="F162" s="20">
        <f>(F21+F36+F51+F67+F83+F99+F114+F130+F146+F161)/(IF(F21=0,0,1)+IF(F36=0,0,1)+IF(F51=0,0,1)+IF(F67=0,0,1)+IF(F83=0,0,1)+IF(F99=0,0,1)+IF(F114=0,0,1)+IF(F130=0,0,1)+IF(F146=0,0,1)+IF(F161=0,0,1))</f>
        <v>1321</v>
      </c>
      <c r="G162" s="20">
        <f>(G21+G36+G51+G67+G83+G99+G114+G130+G146+G161)/(IF(G21=0,0,1)+IF(G36=0,0,1)+IF(G51=0,0,1)+IF(G67=0,0,1)+IF(G83=0,0,1)+IF(G99=0,0,1)+IF(G114=0,0,1)+IF(G130=0,0,1)+IF(G146=0,0,1)+IF(G161=0,0,1))</f>
        <v>1.62</v>
      </c>
      <c r="H162" s="20">
        <f>(H21+H36+H51+H67+H83+H99+H114+H130+H146+H161)/(IF(H21=0,0,1)+IF(H36=0,0,1)+IF(H51=0,0,1)+IF(H67=0,0,1)+IF(H83=0,0,1)+IF(H99=0,0,1)+IF(H114=0,0,1)+IF(H130=0,0,1)+IF(H146=0,0,1)+IF(H161=0,0,1))</f>
        <v>6.58</v>
      </c>
      <c r="I162" s="20">
        <f>(I21+I36+I51+I67+I83+I99+I114+I130+I146+I161)/(IF(I21=0,0,1)+IF(I36=0,0,1)+IF(I51=0,0,1)+IF(I67=0,0,1)+IF(I83=0,0,1)+IF(I99=0,0,1)+IF(I114=0,0,1)+IF(I130=0,0,1)+IF(I146=0,0,1)+IF(I161=0,0,1))</f>
        <v>7.1</v>
      </c>
      <c r="J162" s="20">
        <f>(J21+J36+J51+J67+J83+J99+J114+J130+J146+J161)/(IF(J21=0,0,1)+IF(J36=0,0,1)+IF(J51=0,0,1)+IF(J67=0,0,1)+IF(J83=0,0,1)+IF(J99=0,0,1)+IF(J114=0,0,1)+IF(J130=0,0,1)+IF(J146=0,0,1)+IF(J161=0,0,1))</f>
        <v>311.5</v>
      </c>
      <c r="K162" s="20"/>
      <c r="L162" s="79">
        <f>(L21+L36+L51+L67+L83+L99+L114+L130+L146+L161)/(IF(L21=0,0,1)+IF(L36=0,0,1)+IF(L51=0,0,1)+IF(L67=0,0,1)+IF(L83=0,0,1)+IF(L99=0,0,1)+IF(L114=0,0,1)+IF(L130=0,0,1)+IF(L146=0,0,1)+IF(L161=0,0,1))</f>
        <v>210.3</v>
      </c>
    </row>
  </sheetData>
  <mergeCells count="14">
    <mergeCell ref="C1:E1"/>
    <mergeCell ref="H1:K1"/>
    <mergeCell ref="H2:K2"/>
    <mergeCell ref="C36:D36"/>
    <mergeCell ref="C51:D51"/>
    <mergeCell ref="C67:D67"/>
    <mergeCell ref="C83:D83"/>
    <mergeCell ref="C21:D21"/>
    <mergeCell ref="C162:E162"/>
    <mergeCell ref="C161:D161"/>
    <mergeCell ref="C99:D99"/>
    <mergeCell ref="C114:D114"/>
    <mergeCell ref="C130:D130"/>
    <mergeCell ref="C146:D14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dcterms:created xsi:type="dcterms:W3CDTF">2022-05-16T14:23:56Z</dcterms:created>
  <dcterms:modified xsi:type="dcterms:W3CDTF">2023-10-16T11:31:42Z</dcterms:modified>
</cp:coreProperties>
</file>